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Borbás Tamás\költségvetés\2018\"/>
    </mc:Choice>
  </mc:AlternateContent>
  <bookViews>
    <workbookView xWindow="0" yWindow="0" windowWidth="21570" windowHeight="7560"/>
  </bookViews>
  <sheets>
    <sheet name="Munka1" sheetId="1" r:id="rId1"/>
  </sheets>
  <definedNames>
    <definedName name="Pipacs_utca_útburk_felújítás" localSheetId="0">Munka1!$A$4:$A$83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0" i="1" l="1"/>
  <c r="F50" i="1"/>
  <c r="G16" i="1"/>
  <c r="F16" i="1"/>
  <c r="F27" i="1" l="1"/>
  <c r="G27" i="1"/>
  <c r="G18" i="1"/>
  <c r="F18" i="1"/>
  <c r="F75" i="1" l="1"/>
  <c r="G75" i="1"/>
  <c r="F74" i="1"/>
  <c r="G73" i="1"/>
  <c r="F73" i="1"/>
  <c r="F68" i="1"/>
  <c r="G68" i="1"/>
  <c r="F58" i="1" l="1"/>
  <c r="G58" i="1"/>
  <c r="F57" i="1"/>
  <c r="G57" i="1"/>
  <c r="F56" i="1"/>
  <c r="G56" i="1"/>
  <c r="G54" i="1"/>
  <c r="G55" i="1"/>
  <c r="F54" i="1"/>
  <c r="F55" i="1"/>
  <c r="F38" i="1"/>
  <c r="G38" i="1"/>
  <c r="F37" i="1"/>
  <c r="G37" i="1"/>
  <c r="F36" i="1"/>
  <c r="G36" i="1"/>
  <c r="F35" i="1"/>
  <c r="G35" i="1"/>
  <c r="F26" i="1"/>
  <c r="G26" i="1"/>
  <c r="F25" i="1"/>
  <c r="G25" i="1"/>
  <c r="F24" i="1"/>
  <c r="G24" i="1"/>
  <c r="G15" i="1"/>
  <c r="F15" i="1"/>
  <c r="G14" i="1"/>
  <c r="F14" i="1"/>
  <c r="F72" i="1" l="1"/>
  <c r="F32" i="1" l="1"/>
  <c r="G32" i="1"/>
  <c r="G21" i="1"/>
  <c r="G22" i="1"/>
  <c r="F21" i="1"/>
  <c r="F22" i="1"/>
  <c r="F62" i="1"/>
  <c r="G62" i="1"/>
  <c r="F20" i="1"/>
  <c r="G20" i="1"/>
  <c r="F19" i="1"/>
  <c r="G19" i="1"/>
  <c r="G9" i="1" l="1"/>
  <c r="G10" i="1"/>
  <c r="G17" i="1"/>
  <c r="G23" i="1"/>
  <c r="G31" i="1"/>
  <c r="G33" i="1"/>
  <c r="G34" i="1"/>
  <c r="G42" i="1"/>
  <c r="G43" i="1"/>
  <c r="G44" i="1"/>
  <c r="G45" i="1"/>
  <c r="G46" i="1"/>
  <c r="G51" i="1"/>
  <c r="G52" i="1"/>
  <c r="G53" i="1"/>
  <c r="G63" i="1"/>
  <c r="G64" i="1"/>
  <c r="G65" i="1"/>
  <c r="G66" i="1"/>
  <c r="G67" i="1"/>
  <c r="G72" i="1"/>
  <c r="G8" i="1"/>
  <c r="F9" i="1"/>
  <c r="F10" i="1"/>
  <c r="F17" i="1"/>
  <c r="F23" i="1"/>
  <c r="F31" i="1"/>
  <c r="F33" i="1"/>
  <c r="F34" i="1"/>
  <c r="F42" i="1"/>
  <c r="F43" i="1"/>
  <c r="F44" i="1"/>
  <c r="F45" i="1"/>
  <c r="F46" i="1"/>
  <c r="F51" i="1"/>
  <c r="F52" i="1"/>
  <c r="F53" i="1"/>
  <c r="F63" i="1"/>
  <c r="F64" i="1"/>
  <c r="F65" i="1"/>
  <c r="F66" i="1"/>
  <c r="F67" i="1"/>
  <c r="F8" i="1"/>
  <c r="G77" i="1" l="1"/>
  <c r="F77" i="1"/>
  <c r="B79" i="1" l="1"/>
  <c r="B81" i="1" s="1"/>
  <c r="B83" i="1" l="1"/>
</calcChain>
</file>

<file path=xl/connections.xml><?xml version="1.0" encoding="utf-8"?>
<connections xmlns="http://schemas.openxmlformats.org/spreadsheetml/2006/main">
  <connection id="1" name="Pipacs utca útburk felújítás" type="6" refreshedVersion="5" background="1" saveData="1">
    <textPr codePage="1250" sourceFile="D:\Kotzó Szabolcs\munka\Szabolcs_2013\Pipacs utca útburk felújítás.txt" decimal="," thousands=" " tab="0">
      <textFields>
        <textField/>
      </textFields>
    </textPr>
  </connection>
</connections>
</file>

<file path=xl/sharedStrings.xml><?xml version="1.0" encoding="utf-8"?>
<sst xmlns="http://schemas.openxmlformats.org/spreadsheetml/2006/main" count="120" uniqueCount="76">
  <si>
    <t>KÖLTSÉGVETÉSI KIÍRÁS</t>
  </si>
  <si>
    <t>Építés előkészítő munkák:</t>
  </si>
  <si>
    <t>Mennyiség</t>
  </si>
  <si>
    <t>Mennyiségi egység</t>
  </si>
  <si>
    <t>1. Közúton folyó munkák elkorlátozása, forgalomterelés</t>
  </si>
  <si>
    <t>m3</t>
  </si>
  <si>
    <t>m</t>
  </si>
  <si>
    <t>m2</t>
  </si>
  <si>
    <t>db</t>
  </si>
  <si>
    <t xml:space="preserve">ÁFA 27 % :	 		</t>
  </si>
  <si>
    <t>Nettó egységár díj</t>
  </si>
  <si>
    <t>Nettó egységár anyag</t>
  </si>
  <si>
    <t>Nettó anyagköltség</t>
  </si>
  <si>
    <t>Nettó díjköltség</t>
  </si>
  <si>
    <t>Mindösszesen:</t>
  </si>
  <si>
    <t>2. A teljes objektum főpontjainak és részpontjainak kitűzése</t>
  </si>
  <si>
    <t>m. nap</t>
  </si>
  <si>
    <t>3. Szakfelügyelet biztosítása</t>
  </si>
  <si>
    <t>Bontási munkák</t>
  </si>
  <si>
    <t>1. Aszfaltvágás</t>
  </si>
  <si>
    <t>2. Aszfalt burkolatú pályaszerkezet bontása alaprétegekkel együtt bontott törmelék elszállításával 25 km-en belül lerakóhelyi díjjal</t>
  </si>
  <si>
    <t>klt</t>
  </si>
  <si>
    <t xml:space="preserve">Marx Károly utca út és járdaburkolat felújítási munkái
</t>
  </si>
  <si>
    <t xml:space="preserve"> Vízépítési alépítményi munkák</t>
  </si>
  <si>
    <t>1. Munkagödör földkiemelése műtárgyak helyén I-IV talajosztályban</t>
  </si>
  <si>
    <t>2. Munkaárok földkiemelése közművesített területen I-IV talajosztályban</t>
  </si>
  <si>
    <t xml:space="preserve">3. Tükör készítés aknák és csővezetékek alatt </t>
  </si>
  <si>
    <t>4. Tömörítés gépi erővel 95%-os tömörségi fokra</t>
  </si>
  <si>
    <t>5. Ágyazat készítés aknák és csővezetékek alatt 20 cm vastagságban murvából</t>
  </si>
  <si>
    <t>6. Ágyazat készítés homokból 10 cm vastagságban</t>
  </si>
  <si>
    <t>7. Tömörítés vezeték felett és mellett 85% tömörségi fokra</t>
  </si>
  <si>
    <t>8. Fejtett föld elszállítása 5 km-en belül lerakóhelyi díjjal</t>
  </si>
  <si>
    <t>Útépítési alépítményi munkák</t>
  </si>
  <si>
    <t>1. Földkitermelés bevágásból I-IV talajosztályban, a fejtett föld elszállításával 5 km-en belül lerakóhelyi díjjal</t>
  </si>
  <si>
    <t>2. Tükör készítés tömörítés nélkül gépi erővel kiegészítő kézi munkával sík felületen I-IV talajosztályban</t>
  </si>
  <si>
    <t>3. Altalaj tömörítés 50 cm vtg.-ban gépi erővel 95% tömörségi fokra</t>
  </si>
  <si>
    <t>4. Simító hengerlés a földmű felületén gépi erővel 95% tömörségi fokra</t>
  </si>
  <si>
    <t>Vízépítési felépítményi munkák</t>
  </si>
  <si>
    <t>Útépítési felépítményi munkák</t>
  </si>
  <si>
    <t>1. Süllyesztett kerti szegély építése alapárok kiemeléssel, murva ágyazattal, beton alapgerendával, hézagolással előregyártott beton elemekből</t>
  </si>
  <si>
    <t>2. Kiemelt szegély építése alapárok kiemeléssel, murva ágyazattal, beton alapgerendával, hézagolással előregyártott beton elemekből</t>
  </si>
  <si>
    <t>3. Telepen kevert hidraulikus kötőanyagú stabilizált réteg készítése 15 cm vastagságban (út és kapubejárók alatt)</t>
  </si>
  <si>
    <t>4. AC-16 jelű hengerelt aszfalt kötőréteg készítése az alapréteg szennyzettségének előzetes eltávolításával bitumen emulziós permetezéssel 6 cm vtg.-ban</t>
  </si>
  <si>
    <t xml:space="preserve">5. AC-11 jelű hengerelt aszfalt kopóréteg készítése a szennyezettség előzetes eltávolításával, bitumen emulziós permetezéssel 4 cm vtg.-ban </t>
  </si>
  <si>
    <t>6. Térkő járda burkolat készítése 3-4 cm vtg. zúzalék ágyazatra fektetve, tömörítve, 0,01 m3/m2 zúzalékkal hézagolva 6 cm vtg. térkő elemekből</t>
  </si>
  <si>
    <t>7. Sárrázó építése 0/20 frakciójú murvából 20 cm vtg.-ban</t>
  </si>
  <si>
    <t>Befejező munkák</t>
  </si>
  <si>
    <t>1. Közműaknák, víznyelő rácsok és szerelvények új burkolati szintre helyezése</t>
  </si>
  <si>
    <t>2. Humuszterítés 20 cm vtg.-ban</t>
  </si>
  <si>
    <t>3. Füvesítés talaj előkészítéssel 4-5 dkg/m2 fűmagkeverék felhasználásával</t>
  </si>
  <si>
    <t>4. Konténeres facsemeték ültetése az önkormányzat által kijelölt közterületre a kivágott fák helyett</t>
  </si>
  <si>
    <t>Út és járdafelújítási munkák ÁFA nélkül:</t>
  </si>
  <si>
    <t xml:space="preserve">Út és járdafelújítási munkák ÁFA-val:		 	</t>
  </si>
  <si>
    <t xml:space="preserve">Marx Károly utca út és járdaburkolat felújítása 
</t>
  </si>
  <si>
    <t>5. M 50 murva ágyazati réteg készítése 20  és 30 cm vastagságban</t>
  </si>
  <si>
    <t>3. 300 mm átm. Csapadék csatorna bontása földmunkával, törmelék elszállítással 25 km-en belül lerakóhelyi díjjal</t>
  </si>
  <si>
    <t xml:space="preserve">4. Aszfalt burkolatú járda bontása alaprétegekkel együtt bontott törmelék elszállításával 25 km-en belül lerakóhelyi díjjal </t>
  </si>
  <si>
    <t>5. Aszfalt burkolat marása változó vastagságban a mart anyag deponálásával 3 km-en belül</t>
  </si>
  <si>
    <t>6. Szegélyek bontása betongerendával, törmelék elszállítással 25 km-en belül lerakóhelyi díjjal</t>
  </si>
  <si>
    <t>7. Fakivágás tuskóirtással 50 cm törzsátmérővel, a kivágott fa feldarabolásával, 5 km-en belüli elszállításával</t>
  </si>
  <si>
    <t>8. Fakivágás tuskóirtással 60 cm törzsátmérővel a kivágott fa feldarabolásával, 5 km-en belüli elszállításával</t>
  </si>
  <si>
    <t>9. Fakivágás tuskóirtással 80 cm törzsátmérővel a kivágott fa feldarabolásával, 5 km-en belüli elszállításával</t>
  </si>
  <si>
    <t xml:space="preserve">10. Tuskóirtás elszállítással, lerakóhelyi díjjal      </t>
  </si>
  <si>
    <t>11. Lombkorona vágása az űrszelvény biztosítása miatt a levágott gallyak elszállításával</t>
  </si>
  <si>
    <t>12. Ivókút megszüntetése</t>
  </si>
  <si>
    <t>13. Gázvezeték, vízvezeték és tervezett csapadékcsatorna keresztezés védelembe helyezése KPE védőcsővel</t>
  </si>
  <si>
    <t>14. KPE védőcsövek meghosszabbítása</t>
  </si>
  <si>
    <t>1. 300 mm átm. KG-PVC cső beépítése</t>
  </si>
  <si>
    <t>2. 200 mm átm. KG-PVC cső beépítése</t>
  </si>
  <si>
    <t>3. Monolit beton víznyelő akna építése</t>
  </si>
  <si>
    <t>4. Monolit beton tisztítóakna építése</t>
  </si>
  <si>
    <t>5. Víznyelő rács építése 48x48 cm-es mérettel</t>
  </si>
  <si>
    <t>6. Acél tisztítóakna fedlap építése</t>
  </si>
  <si>
    <t>7. Víznyelő rács cseréje acél fedlapra</t>
  </si>
  <si>
    <t>8. 200 mm átm. KG-PVC cső bekötése meglévő aknába</t>
  </si>
  <si>
    <t>9. Faserfix Super 100 rácsos folyóka beépítése járda burkolatba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</si>
</sst>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14"/>
      <color rgb="FFFF0000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0" fontId="1" fillId="0" borderId="0" xfId="0" applyFont="1"/>
    <xf numFmtId="0" fontId="2" fillId="0" borderId="0" xfId="0" applyFont="1"/>
    <xf numFmtId="0" fontId="3" fillId="0" borderId="0" xfId="0" applyFont="1"/>
    <xf numFmtId="0" fontId="1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0" fillId="0" borderId="0" xfId="0" applyAlignment="1">
      <alignment vertical="center" wrapText="1"/>
    </xf>
    <xf numFmtId="3" fontId="0" fillId="0" borderId="0" xfId="0" applyNumberFormat="1"/>
    <xf numFmtId="3" fontId="6" fillId="0" borderId="0" xfId="0" applyNumberFormat="1" applyFont="1"/>
    <xf numFmtId="3" fontId="8" fillId="0" borderId="0" xfId="0" applyNumberFormat="1" applyFont="1"/>
    <xf numFmtId="0" fontId="0" fillId="0" borderId="0" xfId="0" applyFont="1" applyAlignment="1">
      <alignment wrapText="1"/>
    </xf>
    <xf numFmtId="3" fontId="7" fillId="0" borderId="0" xfId="0" applyNumberFormat="1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3" fontId="6" fillId="0" borderId="0" xfId="0" applyNumberFormat="1" applyFont="1" applyAlignment="1">
      <alignment horizont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name="Pipacs utca útburk felújítás" connectionId="1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3"/>
  <sheetViews>
    <sheetView tabSelected="1" view="pageBreakPreview" zoomScale="91" zoomScaleNormal="80" zoomScaleSheetLayoutView="91" workbookViewId="0">
      <selection activeCell="E26" sqref="E26"/>
    </sheetView>
  </sheetViews>
  <sheetFormatPr defaultRowHeight="15" x14ac:dyDescent="0.25"/>
  <cols>
    <col min="1" max="1" width="87.85546875" customWidth="1"/>
    <col min="2" max="7" width="17.7109375" customWidth="1"/>
    <col min="8" max="8" width="9.140625" customWidth="1"/>
  </cols>
  <sheetData>
    <row r="1" spans="1:7" ht="30" customHeight="1" x14ac:dyDescent="0.25">
      <c r="A1" s="19" t="s">
        <v>0</v>
      </c>
      <c r="B1" s="20"/>
      <c r="C1" s="20"/>
      <c r="D1" s="20"/>
      <c r="E1" s="20"/>
      <c r="F1" s="20"/>
      <c r="G1" s="20"/>
    </row>
    <row r="2" spans="1:7" ht="43.5" customHeight="1" x14ac:dyDescent="0.25">
      <c r="A2" s="17" t="s">
        <v>22</v>
      </c>
      <c r="B2" s="18"/>
      <c r="C2" s="18"/>
      <c r="D2" s="18"/>
      <c r="E2" s="18"/>
      <c r="F2" s="18"/>
      <c r="G2" s="18"/>
    </row>
    <row r="3" spans="1:7" ht="38.25" customHeight="1" x14ac:dyDescent="0.25">
      <c r="B3" s="8" t="s">
        <v>2</v>
      </c>
      <c r="C3" s="8" t="s">
        <v>3</v>
      </c>
      <c r="D3" s="9" t="s">
        <v>11</v>
      </c>
      <c r="E3" s="8" t="s">
        <v>10</v>
      </c>
      <c r="F3" s="8" t="s">
        <v>12</v>
      </c>
      <c r="G3" s="8" t="s">
        <v>13</v>
      </c>
    </row>
    <row r="4" spans="1:7" ht="37.5" x14ac:dyDescent="0.3">
      <c r="A4" s="7" t="s">
        <v>53</v>
      </c>
    </row>
    <row r="5" spans="1:7" ht="15.75" x14ac:dyDescent="0.25">
      <c r="A5" s="4"/>
    </row>
    <row r="6" spans="1:7" x14ac:dyDescent="0.25">
      <c r="A6" s="3" t="s">
        <v>1</v>
      </c>
    </row>
    <row r="8" spans="1:7" x14ac:dyDescent="0.25">
      <c r="A8" s="2" t="s">
        <v>4</v>
      </c>
      <c r="B8" s="1">
        <v>1</v>
      </c>
      <c r="C8" s="1" t="s">
        <v>8</v>
      </c>
      <c r="F8" s="12">
        <f>SUM(B8*D8)</f>
        <v>0</v>
      </c>
      <c r="G8" s="12">
        <f>SUM(B8*E8)</f>
        <v>0</v>
      </c>
    </row>
    <row r="9" spans="1:7" x14ac:dyDescent="0.25">
      <c r="A9" s="2" t="s">
        <v>15</v>
      </c>
      <c r="B9" s="1">
        <v>1</v>
      </c>
      <c r="C9" s="1" t="s">
        <v>16</v>
      </c>
      <c r="F9" s="12">
        <f t="shared" ref="F9:F75" si="0">SUM(B9*D9)</f>
        <v>0</v>
      </c>
      <c r="G9" s="12">
        <f t="shared" ref="G9:G73" si="1">SUM(B9*E9)</f>
        <v>0</v>
      </c>
    </row>
    <row r="10" spans="1:7" x14ac:dyDescent="0.25">
      <c r="A10" s="11" t="s">
        <v>17</v>
      </c>
      <c r="B10" s="1">
        <v>3</v>
      </c>
      <c r="C10" s="1" t="s">
        <v>8</v>
      </c>
      <c r="F10" s="12">
        <f t="shared" si="0"/>
        <v>0</v>
      </c>
      <c r="G10" s="12">
        <f t="shared" si="1"/>
        <v>0</v>
      </c>
    </row>
    <row r="11" spans="1:7" x14ac:dyDescent="0.25">
      <c r="A11" s="11"/>
      <c r="B11" s="1"/>
      <c r="C11" s="1"/>
      <c r="F11" s="12"/>
      <c r="G11" s="12"/>
    </row>
    <row r="12" spans="1:7" x14ac:dyDescent="0.25">
      <c r="A12" s="6" t="s">
        <v>18</v>
      </c>
      <c r="B12" s="1"/>
      <c r="C12" s="1"/>
      <c r="F12" s="12"/>
      <c r="G12" s="12"/>
    </row>
    <row r="13" spans="1:7" x14ac:dyDescent="0.25">
      <c r="A13" s="6"/>
      <c r="B13" s="1"/>
      <c r="C13" s="1"/>
      <c r="F13" s="12"/>
      <c r="G13" s="12"/>
    </row>
    <row r="14" spans="1:7" x14ac:dyDescent="0.25">
      <c r="A14" s="2" t="s">
        <v>19</v>
      </c>
      <c r="B14" s="1">
        <v>380</v>
      </c>
      <c r="C14" s="1" t="s">
        <v>6</v>
      </c>
      <c r="F14" s="12">
        <f t="shared" si="0"/>
        <v>0</v>
      </c>
      <c r="G14" s="12">
        <f t="shared" si="1"/>
        <v>0</v>
      </c>
    </row>
    <row r="15" spans="1:7" ht="30" x14ac:dyDescent="0.25">
      <c r="A15" s="2" t="s">
        <v>20</v>
      </c>
      <c r="B15" s="1">
        <v>350</v>
      </c>
      <c r="C15" s="1" t="s">
        <v>7</v>
      </c>
      <c r="F15" s="12">
        <f t="shared" si="0"/>
        <v>0</v>
      </c>
      <c r="G15" s="12">
        <f t="shared" si="1"/>
        <v>0</v>
      </c>
    </row>
    <row r="16" spans="1:7" ht="30" x14ac:dyDescent="0.25">
      <c r="A16" s="2" t="s">
        <v>55</v>
      </c>
      <c r="B16" s="1">
        <v>20</v>
      </c>
      <c r="C16" s="1" t="s">
        <v>6</v>
      </c>
      <c r="F16" s="12">
        <f t="shared" si="0"/>
        <v>0</v>
      </c>
      <c r="G16" s="12">
        <f t="shared" si="1"/>
        <v>0</v>
      </c>
    </row>
    <row r="17" spans="1:7" ht="30" x14ac:dyDescent="0.25">
      <c r="A17" s="2" t="s">
        <v>56</v>
      </c>
      <c r="B17" s="1">
        <v>1350</v>
      </c>
      <c r="C17" s="1" t="s">
        <v>7</v>
      </c>
      <c r="F17" s="12">
        <f t="shared" si="0"/>
        <v>0</v>
      </c>
      <c r="G17" s="12">
        <f t="shared" si="1"/>
        <v>0</v>
      </c>
    </row>
    <row r="18" spans="1:7" x14ac:dyDescent="0.25">
      <c r="A18" s="2" t="s">
        <v>57</v>
      </c>
      <c r="B18" s="1">
        <v>25</v>
      </c>
      <c r="C18" s="1" t="s">
        <v>5</v>
      </c>
      <c r="F18" s="12">
        <f t="shared" si="0"/>
        <v>0</v>
      </c>
      <c r="G18" s="12">
        <f t="shared" si="1"/>
        <v>0</v>
      </c>
    </row>
    <row r="19" spans="1:7" x14ac:dyDescent="0.25">
      <c r="A19" s="2" t="s">
        <v>58</v>
      </c>
      <c r="B19" s="1">
        <v>585</v>
      </c>
      <c r="C19" s="1" t="s">
        <v>6</v>
      </c>
      <c r="F19" s="12">
        <f t="shared" si="0"/>
        <v>0</v>
      </c>
      <c r="G19" s="12">
        <f t="shared" si="1"/>
        <v>0</v>
      </c>
    </row>
    <row r="20" spans="1:7" ht="30" x14ac:dyDescent="0.25">
      <c r="A20" s="2" t="s">
        <v>59</v>
      </c>
      <c r="B20" s="1">
        <v>2</v>
      </c>
      <c r="C20" s="1" t="s">
        <v>8</v>
      </c>
      <c r="F20" s="12">
        <f t="shared" si="0"/>
        <v>0</v>
      </c>
      <c r="G20" s="12">
        <f t="shared" si="1"/>
        <v>0</v>
      </c>
    </row>
    <row r="21" spans="1:7" ht="30" x14ac:dyDescent="0.25">
      <c r="A21" s="2" t="s">
        <v>60</v>
      </c>
      <c r="B21" s="1">
        <v>6</v>
      </c>
      <c r="C21" s="1" t="s">
        <v>8</v>
      </c>
      <c r="F21" s="12">
        <f t="shared" si="0"/>
        <v>0</v>
      </c>
      <c r="G21" s="12">
        <f t="shared" si="1"/>
        <v>0</v>
      </c>
    </row>
    <row r="22" spans="1:7" ht="30" x14ac:dyDescent="0.25">
      <c r="A22" s="2" t="s">
        <v>61</v>
      </c>
      <c r="B22" s="1">
        <v>1</v>
      </c>
      <c r="C22" s="1" t="s">
        <v>8</v>
      </c>
      <c r="F22" s="12">
        <f t="shared" si="0"/>
        <v>0</v>
      </c>
      <c r="G22" s="12">
        <f t="shared" si="1"/>
        <v>0</v>
      </c>
    </row>
    <row r="23" spans="1:7" x14ac:dyDescent="0.25">
      <c r="A23" s="2" t="s">
        <v>62</v>
      </c>
      <c r="B23" s="1">
        <v>4</v>
      </c>
      <c r="C23" s="1" t="s">
        <v>8</v>
      </c>
      <c r="F23" s="12">
        <f t="shared" si="0"/>
        <v>0</v>
      </c>
      <c r="G23" s="12">
        <f t="shared" si="1"/>
        <v>0</v>
      </c>
    </row>
    <row r="24" spans="1:7" x14ac:dyDescent="0.25">
      <c r="A24" s="2" t="s">
        <v>63</v>
      </c>
      <c r="B24" s="1">
        <v>1</v>
      </c>
      <c r="C24" s="1" t="s">
        <v>21</v>
      </c>
      <c r="F24" s="12">
        <f t="shared" si="0"/>
        <v>0</v>
      </c>
      <c r="G24" s="12">
        <f t="shared" si="1"/>
        <v>0</v>
      </c>
    </row>
    <row r="25" spans="1:7" x14ac:dyDescent="0.25">
      <c r="A25" s="2" t="s">
        <v>64</v>
      </c>
      <c r="B25" s="1">
        <v>1</v>
      </c>
      <c r="C25" s="1" t="s">
        <v>8</v>
      </c>
      <c r="F25" s="12">
        <f t="shared" si="0"/>
        <v>0</v>
      </c>
      <c r="G25" s="12">
        <f t="shared" si="1"/>
        <v>0</v>
      </c>
    </row>
    <row r="26" spans="1:7" ht="30" x14ac:dyDescent="0.25">
      <c r="A26" s="2" t="s">
        <v>65</v>
      </c>
      <c r="B26" s="1">
        <v>16</v>
      </c>
      <c r="C26" s="1" t="s">
        <v>6</v>
      </c>
      <c r="F26" s="12">
        <f t="shared" si="0"/>
        <v>0</v>
      </c>
      <c r="G26" s="12">
        <f t="shared" si="1"/>
        <v>0</v>
      </c>
    </row>
    <row r="27" spans="1:7" x14ac:dyDescent="0.25">
      <c r="A27" s="2" t="s">
        <v>66</v>
      </c>
      <c r="B27" s="1">
        <v>24</v>
      </c>
      <c r="C27" s="1" t="s">
        <v>6</v>
      </c>
      <c r="F27" s="12">
        <f t="shared" si="0"/>
        <v>0</v>
      </c>
      <c r="G27" s="12">
        <f t="shared" si="1"/>
        <v>0</v>
      </c>
    </row>
    <row r="28" spans="1:7" x14ac:dyDescent="0.25">
      <c r="A28" s="2"/>
      <c r="B28" s="1"/>
      <c r="C28" s="1"/>
      <c r="F28" s="12"/>
      <c r="G28" s="12"/>
    </row>
    <row r="29" spans="1:7" x14ac:dyDescent="0.25">
      <c r="A29" s="6" t="s">
        <v>23</v>
      </c>
      <c r="B29" s="1"/>
      <c r="C29" s="1"/>
      <c r="F29" s="12"/>
      <c r="G29" s="12"/>
    </row>
    <row r="30" spans="1:7" x14ac:dyDescent="0.25">
      <c r="A30" s="2"/>
      <c r="B30" s="1"/>
      <c r="C30" s="1"/>
      <c r="F30" s="12"/>
      <c r="G30" s="12"/>
    </row>
    <row r="31" spans="1:7" x14ac:dyDescent="0.25">
      <c r="A31" s="2" t="s">
        <v>24</v>
      </c>
      <c r="B31" s="1">
        <v>3</v>
      </c>
      <c r="C31" s="1" t="s">
        <v>5</v>
      </c>
      <c r="F31" s="12">
        <f t="shared" si="0"/>
        <v>0</v>
      </c>
      <c r="G31" s="12">
        <f t="shared" si="1"/>
        <v>0</v>
      </c>
    </row>
    <row r="32" spans="1:7" x14ac:dyDescent="0.25">
      <c r="A32" s="2" t="s">
        <v>25</v>
      </c>
      <c r="B32" s="1">
        <v>18</v>
      </c>
      <c r="C32" s="1" t="s">
        <v>5</v>
      </c>
      <c r="F32" s="12">
        <f t="shared" si="0"/>
        <v>0</v>
      </c>
      <c r="G32" s="12">
        <f t="shared" si="1"/>
        <v>0</v>
      </c>
    </row>
    <row r="33" spans="1:7" x14ac:dyDescent="0.25">
      <c r="A33" s="2" t="s">
        <v>26</v>
      </c>
      <c r="B33" s="1">
        <v>60</v>
      </c>
      <c r="C33" s="1" t="s">
        <v>7</v>
      </c>
      <c r="F33" s="12">
        <f t="shared" si="0"/>
        <v>0</v>
      </c>
      <c r="G33" s="12">
        <f t="shared" si="1"/>
        <v>0</v>
      </c>
    </row>
    <row r="34" spans="1:7" x14ac:dyDescent="0.25">
      <c r="A34" s="2" t="s">
        <v>27</v>
      </c>
      <c r="B34" s="1">
        <v>60</v>
      </c>
      <c r="C34" s="1" t="s">
        <v>7</v>
      </c>
      <c r="F34" s="12">
        <f t="shared" si="0"/>
        <v>0</v>
      </c>
      <c r="G34" s="12">
        <f t="shared" si="1"/>
        <v>0</v>
      </c>
    </row>
    <row r="35" spans="1:7" x14ac:dyDescent="0.25">
      <c r="A35" s="2" t="s">
        <v>28</v>
      </c>
      <c r="B35" s="1">
        <v>13</v>
      </c>
      <c r="C35" s="1" t="s">
        <v>5</v>
      </c>
      <c r="F35" s="12">
        <f t="shared" si="0"/>
        <v>0</v>
      </c>
      <c r="G35" s="12">
        <f t="shared" si="1"/>
        <v>0</v>
      </c>
    </row>
    <row r="36" spans="1:7" x14ac:dyDescent="0.25">
      <c r="A36" s="2" t="s">
        <v>29</v>
      </c>
      <c r="B36" s="1">
        <v>3</v>
      </c>
      <c r="C36" s="1" t="s">
        <v>5</v>
      </c>
      <c r="F36" s="12">
        <f t="shared" si="0"/>
        <v>0</v>
      </c>
      <c r="G36" s="12">
        <f t="shared" si="1"/>
        <v>0</v>
      </c>
    </row>
    <row r="37" spans="1:7" x14ac:dyDescent="0.25">
      <c r="A37" s="2" t="s">
        <v>30</v>
      </c>
      <c r="B37" s="1">
        <v>60</v>
      </c>
      <c r="C37" s="1" t="s">
        <v>7</v>
      </c>
      <c r="F37" s="12">
        <f t="shared" si="0"/>
        <v>0</v>
      </c>
      <c r="G37" s="12">
        <f t="shared" si="1"/>
        <v>0</v>
      </c>
    </row>
    <row r="38" spans="1:7" x14ac:dyDescent="0.25">
      <c r="A38" s="2" t="s">
        <v>31</v>
      </c>
      <c r="B38" s="1">
        <v>13.5</v>
      </c>
      <c r="C38" s="1" t="s">
        <v>5</v>
      </c>
      <c r="F38" s="12">
        <f t="shared" si="0"/>
        <v>0</v>
      </c>
      <c r="G38" s="12">
        <f t="shared" si="1"/>
        <v>0</v>
      </c>
    </row>
    <row r="39" spans="1:7" x14ac:dyDescent="0.25">
      <c r="A39" s="2"/>
      <c r="B39" s="1"/>
      <c r="C39" s="1"/>
      <c r="F39" s="12"/>
      <c r="G39" s="12"/>
    </row>
    <row r="40" spans="1:7" x14ac:dyDescent="0.25">
      <c r="A40" s="6" t="s">
        <v>32</v>
      </c>
      <c r="B40" s="1"/>
      <c r="C40" s="1"/>
      <c r="F40" s="12"/>
      <c r="G40" s="12"/>
    </row>
    <row r="41" spans="1:7" x14ac:dyDescent="0.25">
      <c r="A41" s="2"/>
      <c r="B41" s="1"/>
      <c r="C41" s="1"/>
      <c r="F41" s="12"/>
      <c r="G41" s="12"/>
    </row>
    <row r="42" spans="1:7" ht="30" x14ac:dyDescent="0.25">
      <c r="A42" s="2" t="s">
        <v>33</v>
      </c>
      <c r="B42" s="1">
        <v>285</v>
      </c>
      <c r="C42" s="1" t="s">
        <v>5</v>
      </c>
      <c r="F42" s="12">
        <f t="shared" si="0"/>
        <v>0</v>
      </c>
      <c r="G42" s="12">
        <f t="shared" si="1"/>
        <v>0</v>
      </c>
    </row>
    <row r="43" spans="1:7" ht="30" x14ac:dyDescent="0.25">
      <c r="A43" s="2" t="s">
        <v>34</v>
      </c>
      <c r="B43" s="1">
        <v>1700</v>
      </c>
      <c r="C43" s="1" t="s">
        <v>7</v>
      </c>
      <c r="F43" s="12">
        <f t="shared" si="0"/>
        <v>0</v>
      </c>
      <c r="G43" s="12">
        <f t="shared" si="1"/>
        <v>0</v>
      </c>
    </row>
    <row r="44" spans="1:7" x14ac:dyDescent="0.25">
      <c r="A44" s="2" t="s">
        <v>35</v>
      </c>
      <c r="B44" s="1">
        <v>850</v>
      </c>
      <c r="C44" s="1" t="s">
        <v>5</v>
      </c>
      <c r="F44" s="12">
        <f t="shared" si="0"/>
        <v>0</v>
      </c>
      <c r="G44" s="12">
        <f t="shared" si="1"/>
        <v>0</v>
      </c>
    </row>
    <row r="45" spans="1:7" x14ac:dyDescent="0.25">
      <c r="A45" s="2" t="s">
        <v>36</v>
      </c>
      <c r="B45" s="1">
        <v>1700</v>
      </c>
      <c r="C45" s="1" t="s">
        <v>7</v>
      </c>
      <c r="F45" s="12">
        <f t="shared" si="0"/>
        <v>0</v>
      </c>
      <c r="G45" s="12">
        <f t="shared" si="1"/>
        <v>0</v>
      </c>
    </row>
    <row r="46" spans="1:7" x14ac:dyDescent="0.25">
      <c r="A46" s="2" t="s">
        <v>54</v>
      </c>
      <c r="B46" s="1">
        <v>460</v>
      </c>
      <c r="C46" s="1" t="s">
        <v>5</v>
      </c>
      <c r="F46" s="12">
        <f t="shared" si="0"/>
        <v>0</v>
      </c>
      <c r="G46" s="12">
        <f t="shared" si="1"/>
        <v>0</v>
      </c>
    </row>
    <row r="47" spans="1:7" x14ac:dyDescent="0.25">
      <c r="A47" s="2"/>
      <c r="B47" s="1"/>
      <c r="C47" s="1"/>
      <c r="F47" s="12"/>
      <c r="G47" s="12"/>
    </row>
    <row r="48" spans="1:7" x14ac:dyDescent="0.25">
      <c r="A48" s="6" t="s">
        <v>37</v>
      </c>
      <c r="B48" s="1"/>
      <c r="C48" s="1"/>
      <c r="F48" s="12"/>
      <c r="G48" s="12"/>
    </row>
    <row r="49" spans="1:7" x14ac:dyDescent="0.25">
      <c r="A49" s="6"/>
      <c r="B49" s="1"/>
      <c r="C49" s="1"/>
      <c r="F49" s="12"/>
      <c r="G49" s="12"/>
    </row>
    <row r="50" spans="1:7" x14ac:dyDescent="0.25">
      <c r="A50" s="15" t="s">
        <v>67</v>
      </c>
      <c r="B50" s="1">
        <v>62</v>
      </c>
      <c r="C50" s="1" t="s">
        <v>6</v>
      </c>
      <c r="F50" s="12">
        <f t="shared" si="0"/>
        <v>0</v>
      </c>
      <c r="G50" s="12">
        <f t="shared" si="1"/>
        <v>0</v>
      </c>
    </row>
    <row r="51" spans="1:7" x14ac:dyDescent="0.25">
      <c r="A51" s="2" t="s">
        <v>68</v>
      </c>
      <c r="B51" s="1">
        <v>10</v>
      </c>
      <c r="C51" s="1" t="s">
        <v>6</v>
      </c>
      <c r="F51" s="12">
        <f t="shared" si="0"/>
        <v>0</v>
      </c>
      <c r="G51" s="12">
        <f t="shared" si="1"/>
        <v>0</v>
      </c>
    </row>
    <row r="52" spans="1:7" x14ac:dyDescent="0.25">
      <c r="A52" s="2" t="s">
        <v>69</v>
      </c>
      <c r="B52" s="1">
        <v>2</v>
      </c>
      <c r="C52" s="1" t="s">
        <v>8</v>
      </c>
      <c r="F52" s="12">
        <f t="shared" si="0"/>
        <v>0</v>
      </c>
      <c r="G52" s="12">
        <f t="shared" si="1"/>
        <v>0</v>
      </c>
    </row>
    <row r="53" spans="1:7" x14ac:dyDescent="0.25">
      <c r="A53" s="2" t="s">
        <v>70</v>
      </c>
      <c r="B53" s="1">
        <v>2</v>
      </c>
      <c r="C53" s="1" t="s">
        <v>8</v>
      </c>
      <c r="F53" s="12">
        <f t="shared" si="0"/>
        <v>0</v>
      </c>
      <c r="G53" s="12">
        <f t="shared" si="1"/>
        <v>0</v>
      </c>
    </row>
    <row r="54" spans="1:7" x14ac:dyDescent="0.25">
      <c r="A54" s="2" t="s">
        <v>71</v>
      </c>
      <c r="B54" s="1">
        <v>5</v>
      </c>
      <c r="C54" s="1" t="s">
        <v>8</v>
      </c>
      <c r="F54" s="12">
        <f t="shared" si="0"/>
        <v>0</v>
      </c>
      <c r="G54" s="12">
        <f t="shared" si="1"/>
        <v>0</v>
      </c>
    </row>
    <row r="55" spans="1:7" x14ac:dyDescent="0.25">
      <c r="A55" s="2" t="s">
        <v>72</v>
      </c>
      <c r="B55" s="1">
        <v>2</v>
      </c>
      <c r="C55" s="1" t="s">
        <v>8</v>
      </c>
      <c r="F55" s="12">
        <f t="shared" si="0"/>
        <v>0</v>
      </c>
      <c r="G55" s="12">
        <f t="shared" si="1"/>
        <v>0</v>
      </c>
    </row>
    <row r="56" spans="1:7" x14ac:dyDescent="0.25">
      <c r="A56" s="2" t="s">
        <v>73</v>
      </c>
      <c r="B56" s="1">
        <v>1</v>
      </c>
      <c r="C56" s="1" t="s">
        <v>8</v>
      </c>
      <c r="F56" s="12">
        <f t="shared" si="0"/>
        <v>0</v>
      </c>
      <c r="G56" s="12">
        <f t="shared" si="1"/>
        <v>0</v>
      </c>
    </row>
    <row r="57" spans="1:7" x14ac:dyDescent="0.25">
      <c r="A57" s="2" t="s">
        <v>74</v>
      </c>
      <c r="B57" s="1">
        <v>2</v>
      </c>
      <c r="C57" s="1" t="s">
        <v>8</v>
      </c>
      <c r="F57" s="12">
        <f t="shared" si="0"/>
        <v>0</v>
      </c>
      <c r="G57" s="12">
        <f t="shared" si="1"/>
        <v>0</v>
      </c>
    </row>
    <row r="58" spans="1:7" x14ac:dyDescent="0.25">
      <c r="A58" s="2" t="s">
        <v>75</v>
      </c>
      <c r="B58" s="1">
        <v>10.5</v>
      </c>
      <c r="C58" s="1" t="s">
        <v>6</v>
      </c>
      <c r="F58" s="12">
        <f t="shared" si="0"/>
        <v>0</v>
      </c>
      <c r="G58" s="12">
        <f t="shared" si="1"/>
        <v>0</v>
      </c>
    </row>
    <row r="59" spans="1:7" x14ac:dyDescent="0.25">
      <c r="A59" s="2"/>
      <c r="B59" s="1"/>
      <c r="C59" s="1"/>
      <c r="F59" s="12"/>
      <c r="G59" s="12"/>
    </row>
    <row r="60" spans="1:7" x14ac:dyDescent="0.25">
      <c r="A60" s="6" t="s">
        <v>38</v>
      </c>
      <c r="B60" s="1"/>
      <c r="C60" s="1"/>
      <c r="F60" s="12"/>
      <c r="G60" s="12"/>
    </row>
    <row r="61" spans="1:7" x14ac:dyDescent="0.25">
      <c r="A61" s="2"/>
      <c r="B61" s="1"/>
      <c r="C61" s="1"/>
      <c r="F61" s="12"/>
      <c r="G61" s="12"/>
    </row>
    <row r="62" spans="1:7" ht="30" x14ac:dyDescent="0.25">
      <c r="A62" s="2" t="s">
        <v>39</v>
      </c>
      <c r="B62" s="1">
        <v>75</v>
      </c>
      <c r="C62" s="1" t="s">
        <v>6</v>
      </c>
      <c r="F62" s="12">
        <f t="shared" si="0"/>
        <v>0</v>
      </c>
      <c r="G62" s="12">
        <f t="shared" si="1"/>
        <v>0</v>
      </c>
    </row>
    <row r="63" spans="1:7" ht="30" x14ac:dyDescent="0.25">
      <c r="A63" s="2" t="s">
        <v>40</v>
      </c>
      <c r="B63" s="1">
        <v>565</v>
      </c>
      <c r="C63" s="1" t="s">
        <v>6</v>
      </c>
      <c r="F63" s="12">
        <f t="shared" si="0"/>
        <v>0</v>
      </c>
      <c r="G63" s="12">
        <f t="shared" si="1"/>
        <v>0</v>
      </c>
    </row>
    <row r="64" spans="1:7" ht="30" x14ac:dyDescent="0.25">
      <c r="A64" s="2" t="s">
        <v>41</v>
      </c>
      <c r="B64" s="1">
        <v>60</v>
      </c>
      <c r="C64" s="1" t="s">
        <v>5</v>
      </c>
      <c r="F64" s="12">
        <f t="shared" si="0"/>
        <v>0</v>
      </c>
      <c r="G64" s="12">
        <f t="shared" si="1"/>
        <v>0</v>
      </c>
    </row>
    <row r="65" spans="1:7" ht="30" x14ac:dyDescent="0.25">
      <c r="A65" s="2" t="s">
        <v>42</v>
      </c>
      <c r="B65" s="1">
        <v>23.4</v>
      </c>
      <c r="C65" s="1" t="s">
        <v>5</v>
      </c>
      <c r="F65" s="12">
        <f t="shared" si="0"/>
        <v>0</v>
      </c>
      <c r="G65" s="12">
        <f t="shared" si="1"/>
        <v>0</v>
      </c>
    </row>
    <row r="66" spans="1:7" ht="30" x14ac:dyDescent="0.25">
      <c r="A66" s="2" t="s">
        <v>43</v>
      </c>
      <c r="B66" s="1">
        <v>64.8</v>
      </c>
      <c r="C66" s="1" t="s">
        <v>5</v>
      </c>
      <c r="F66" s="12">
        <f t="shared" si="0"/>
        <v>0</v>
      </c>
      <c r="G66" s="12">
        <f t="shared" si="1"/>
        <v>0</v>
      </c>
    </row>
    <row r="67" spans="1:7" ht="30" x14ac:dyDescent="0.25">
      <c r="A67" s="2" t="s">
        <v>44</v>
      </c>
      <c r="B67" s="1">
        <v>1250</v>
      </c>
      <c r="C67" s="1" t="s">
        <v>7</v>
      </c>
      <c r="F67" s="12">
        <f t="shared" si="0"/>
        <v>0</v>
      </c>
      <c r="G67" s="12">
        <f t="shared" si="1"/>
        <v>0</v>
      </c>
    </row>
    <row r="68" spans="1:7" x14ac:dyDescent="0.25">
      <c r="A68" s="2" t="s">
        <v>45</v>
      </c>
      <c r="B68" s="1">
        <v>11</v>
      </c>
      <c r="C68" s="1" t="s">
        <v>5</v>
      </c>
      <c r="F68" s="12">
        <f t="shared" si="0"/>
        <v>0</v>
      </c>
      <c r="G68" s="12">
        <f t="shared" si="1"/>
        <v>0</v>
      </c>
    </row>
    <row r="69" spans="1:7" x14ac:dyDescent="0.25">
      <c r="A69" s="2"/>
      <c r="B69" s="1"/>
      <c r="C69" s="1"/>
      <c r="F69" s="12"/>
      <c r="G69" s="12"/>
    </row>
    <row r="70" spans="1:7" x14ac:dyDescent="0.25">
      <c r="A70" s="6" t="s">
        <v>46</v>
      </c>
      <c r="B70" s="1"/>
      <c r="C70" s="1"/>
      <c r="F70" s="12"/>
      <c r="G70" s="12"/>
    </row>
    <row r="71" spans="1:7" x14ac:dyDescent="0.25">
      <c r="A71" s="6"/>
      <c r="B71" s="1"/>
      <c r="C71" s="1"/>
      <c r="F71" s="12"/>
      <c r="G71" s="12"/>
    </row>
    <row r="72" spans="1:7" x14ac:dyDescent="0.25">
      <c r="A72" s="2" t="s">
        <v>47</v>
      </c>
      <c r="B72" s="1">
        <v>24</v>
      </c>
      <c r="C72" s="1" t="s">
        <v>8</v>
      </c>
      <c r="F72" s="12">
        <f t="shared" si="0"/>
        <v>0</v>
      </c>
      <c r="G72" s="12">
        <f t="shared" si="1"/>
        <v>0</v>
      </c>
    </row>
    <row r="73" spans="1:7" x14ac:dyDescent="0.25">
      <c r="A73" s="2" t="s">
        <v>48</v>
      </c>
      <c r="B73" s="1">
        <v>20</v>
      </c>
      <c r="C73" s="1" t="s">
        <v>5</v>
      </c>
      <c r="F73" s="12">
        <f t="shared" si="0"/>
        <v>0</v>
      </c>
      <c r="G73" s="12">
        <f t="shared" si="1"/>
        <v>0</v>
      </c>
    </row>
    <row r="74" spans="1:7" x14ac:dyDescent="0.25">
      <c r="A74" s="2" t="s">
        <v>49</v>
      </c>
      <c r="B74" s="1">
        <v>100</v>
      </c>
      <c r="C74" s="1" t="s">
        <v>7</v>
      </c>
      <c r="F74" s="12">
        <f t="shared" si="0"/>
        <v>0</v>
      </c>
      <c r="G74" s="12"/>
    </row>
    <row r="75" spans="1:7" ht="30" x14ac:dyDescent="0.25">
      <c r="A75" s="2" t="s">
        <v>50</v>
      </c>
      <c r="B75" s="1">
        <v>9</v>
      </c>
      <c r="C75" s="1" t="s">
        <v>8</v>
      </c>
      <c r="F75" s="12">
        <f t="shared" si="0"/>
        <v>0</v>
      </c>
      <c r="G75" s="12">
        <f>SUM(B74*E74)</f>
        <v>0</v>
      </c>
    </row>
    <row r="76" spans="1:7" x14ac:dyDescent="0.25">
      <c r="A76" s="2"/>
      <c r="B76" s="1"/>
      <c r="C76" s="1"/>
      <c r="F76" s="12"/>
      <c r="G76" s="12"/>
    </row>
    <row r="77" spans="1:7" x14ac:dyDescent="0.25">
      <c r="A77" s="6" t="s">
        <v>14</v>
      </c>
      <c r="B77" s="8"/>
      <c r="C77" s="8"/>
      <c r="D77" s="3"/>
      <c r="E77" s="3"/>
      <c r="F77" s="14">
        <f>SUM(F8:F75)</f>
        <v>0</v>
      </c>
      <c r="G77" s="14">
        <f>SUM(G8:G75)</f>
        <v>0</v>
      </c>
    </row>
    <row r="78" spans="1:7" x14ac:dyDescent="0.25">
      <c r="B78" s="1"/>
      <c r="C78" s="1"/>
    </row>
    <row r="79" spans="1:7" ht="18.75" x14ac:dyDescent="0.3">
      <c r="A79" s="5" t="s">
        <v>51</v>
      </c>
      <c r="B79" s="21">
        <f>SUM(F77+G77)</f>
        <v>0</v>
      </c>
      <c r="C79" s="21"/>
      <c r="D79" s="21"/>
      <c r="E79" s="21"/>
      <c r="F79" s="21"/>
      <c r="G79" s="21"/>
    </row>
    <row r="80" spans="1:7" ht="18.75" x14ac:dyDescent="0.3">
      <c r="A80" s="5"/>
      <c r="B80" s="13"/>
      <c r="C80" s="13"/>
      <c r="D80" s="13"/>
      <c r="E80" s="13"/>
      <c r="F80" s="21"/>
      <c r="G80" s="21"/>
    </row>
    <row r="81" spans="1:7" ht="18.75" x14ac:dyDescent="0.3">
      <c r="A81" s="10" t="s">
        <v>9</v>
      </c>
      <c r="B81" s="21">
        <f>SUM(B79*0.27)</f>
        <v>0</v>
      </c>
      <c r="C81" s="21"/>
      <c r="D81" s="21"/>
      <c r="E81" s="21"/>
      <c r="F81" s="21"/>
      <c r="G81" s="21"/>
    </row>
    <row r="82" spans="1:7" ht="18.75" x14ac:dyDescent="0.3">
      <c r="A82" s="5"/>
      <c r="B82" s="13"/>
      <c r="C82" s="13"/>
      <c r="D82" s="13"/>
      <c r="E82" s="13"/>
      <c r="F82" s="13"/>
      <c r="G82" s="13"/>
    </row>
    <row r="83" spans="1:7" ht="18.75" x14ac:dyDescent="0.3">
      <c r="A83" s="5" t="s">
        <v>52</v>
      </c>
      <c r="B83" s="16">
        <f>SUM(B79*1.27)</f>
        <v>0</v>
      </c>
      <c r="C83" s="16"/>
      <c r="D83" s="16"/>
      <c r="E83" s="16"/>
      <c r="F83" s="16"/>
      <c r="G83" s="16"/>
    </row>
  </sheetData>
  <mergeCells count="6">
    <mergeCell ref="B83:G83"/>
    <mergeCell ref="A2:G2"/>
    <mergeCell ref="A1:G1"/>
    <mergeCell ref="F80:G80"/>
    <mergeCell ref="B79:G79"/>
    <mergeCell ref="B81:G81"/>
  </mergeCells>
  <pageMargins left="0.7" right="0.7" top="0.75" bottom="0.75" header="0.3" footer="0.3"/>
  <pageSetup paperSize="9" scale="4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Munka1</vt:lpstr>
      <vt:lpstr>Munka1!Pipacs_utca_útburk_felújítás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kszabolcs</dc:creator>
  <cp:lastModifiedBy>Borbás Tamás</cp:lastModifiedBy>
  <cp:lastPrinted>2015-04-21T08:51:33Z</cp:lastPrinted>
  <dcterms:created xsi:type="dcterms:W3CDTF">2015-04-21T06:29:41Z</dcterms:created>
  <dcterms:modified xsi:type="dcterms:W3CDTF">2018-01-26T06:41:40Z</dcterms:modified>
</cp:coreProperties>
</file>