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Bérczes Bea\Munka\BB\Dokumentumok\Word\Előterjesztések\2019\február\"/>
    </mc:Choice>
  </mc:AlternateContent>
  <bookViews>
    <workbookView xWindow="0" yWindow="0" windowWidth="24000" windowHeight="9735" tabRatio="987"/>
  </bookViews>
  <sheets>
    <sheet name="likviditási terv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8" i="1"/>
  <c r="F18" i="1"/>
  <c r="F19" i="1"/>
  <c r="F20" i="1"/>
  <c r="F21" i="1"/>
  <c r="F22" i="1"/>
  <c r="F23" i="1"/>
  <c r="F17" i="1"/>
  <c r="E24" i="1"/>
  <c r="D24" i="1"/>
  <c r="C24" i="1"/>
  <c r="B24" i="1"/>
  <c r="F24" i="1" l="1"/>
  <c r="E31" i="1"/>
  <c r="B31" i="1"/>
  <c r="F31" i="1" s="1"/>
  <c r="F30" i="1"/>
  <c r="F28" i="1"/>
  <c r="F27" i="1"/>
  <c r="F26" i="1"/>
  <c r="F25" i="1"/>
  <c r="E32" i="1"/>
  <c r="D32" i="1"/>
  <c r="C32" i="1"/>
  <c r="E13" i="1"/>
  <c r="D13" i="1"/>
  <c r="C13" i="1"/>
  <c r="B13" i="1"/>
  <c r="F13" i="1" l="1"/>
  <c r="D35" i="1"/>
  <c r="C35" i="1"/>
  <c r="E35" i="1"/>
  <c r="F32" i="1"/>
  <c r="B32" i="1"/>
  <c r="B35" i="1" s="1"/>
  <c r="B37" i="1" s="1"/>
  <c r="C6" i="1" s="1"/>
  <c r="C37" i="1" l="1"/>
  <c r="D6" i="1" s="1"/>
  <c r="D37" i="1" s="1"/>
  <c r="E6" i="1" s="1"/>
  <c r="E37" i="1" s="1"/>
</calcChain>
</file>

<file path=xl/sharedStrings.xml><?xml version="1.0" encoding="utf-8"?>
<sst xmlns="http://schemas.openxmlformats.org/spreadsheetml/2006/main" count="37" uniqueCount="37">
  <si>
    <t>2018. Üzleti terv melléklete</t>
  </si>
  <si>
    <t>CASH-FLOW TERV</t>
  </si>
  <si>
    <t>Összesen</t>
  </si>
  <si>
    <t>NYITÓ PÉNZÜGYI EGYENLEG</t>
  </si>
  <si>
    <t>BEVÉTELEK</t>
  </si>
  <si>
    <t>BEVÉTEL ÉRTÉKESÍTÉSBŐL, SZOLGÁLTATÁSBÓL 27% ÁFA (NETTÓ)</t>
  </si>
  <si>
    <t>EGYÉB BEVÉTEL</t>
  </si>
  <si>
    <t>PÉNZÜGYI BEVÉTEL</t>
  </si>
  <si>
    <t>EGYÉB FORRÁS</t>
  </si>
  <si>
    <t>KAPOTT (FIZETENDŐ) ÁFA</t>
  </si>
  <si>
    <t>BEVÉTELEK ÖSSZESEN</t>
  </si>
  <si>
    <t>KIADÁSOK</t>
  </si>
  <si>
    <t>ANYAGKÖLTSÉG</t>
  </si>
  <si>
    <t>IGÉNYBE VETT SZOLGÁLTATÁSOK KÖLTSÉGEI 1</t>
  </si>
  <si>
    <t>EGYÉB SZOLGÁLTATÁSOK KÖLTSÉGEI</t>
  </si>
  <si>
    <t>BÉRKÖLTSÉG</t>
  </si>
  <si>
    <t>SZEMÉLYI JELLEGŰ EGYÉB KIFIZETÉSEK</t>
  </si>
  <si>
    <t>BÉRJÁRULÉKOK</t>
  </si>
  <si>
    <t>Közmunka bér és járulék</t>
  </si>
  <si>
    <t>KÖLTSÉGEK ÖSSZESEN:</t>
  </si>
  <si>
    <t>ADÓK, ADÓELŐLEGEK, EGYÉB RÁFORDÍTÁSOK</t>
  </si>
  <si>
    <t>PÉNZÜGYI RÁFORDÍTÁSOK</t>
  </si>
  <si>
    <t>FIZETENDŐ LIZING DÍJ, HITEL TŐKE TÖRLESZTÉSE</t>
  </si>
  <si>
    <t>FIZETETT (VISSZAIGÉNYELHETŐ) ÁFA</t>
  </si>
  <si>
    <t>BERUHÁZÁSOK NETTÓ (BERUHÁZÁSI TERV SZERINT)</t>
  </si>
  <si>
    <t>BERUHÁZÁSOK (VISSZAIGÉNYELHETŐ ) ÁFA</t>
  </si>
  <si>
    <t>KIADÁSOK ÖSSZESEN</t>
  </si>
  <si>
    <t>NETTÓ CASH-FLOW</t>
  </si>
  <si>
    <t>ZÁRÓ PÉNZÜGYI EGYENLEG</t>
  </si>
  <si>
    <t>Várpalota Szent I.u.16.</t>
  </si>
  <si>
    <t>Várpalotai Hírcentrum Nonprofit Kft</t>
  </si>
  <si>
    <t>A 2019. évi Üzleti terv melléklete</t>
  </si>
  <si>
    <t>Cash-flow, likviditási terv tábla 2019. év</t>
  </si>
  <si>
    <t>2019. 1. negyedév terv</t>
  </si>
  <si>
    <t>2019. 2. negyedév terv</t>
  </si>
  <si>
    <t>2019. 3. negyedév terv</t>
  </si>
  <si>
    <t>2019. 4. negyedév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</si>
</sst>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9966"/>
        <bgColor rgb="FF00B050"/>
      </patternFill>
    </fill>
    <fill>
      <patternFill patternType="solid">
        <fgColor rgb="FF7C7C7C"/>
        <bgColor rgb="FF666699"/>
      </patternFill>
    </fill>
    <fill>
      <patternFill patternType="solid">
        <fgColor rgb="FF00B050"/>
        <bgColor rgb="FF339966"/>
      </patternFill>
    </fill>
    <fill>
      <patternFill patternType="solid">
        <fgColor rgb="FFC9C9C9"/>
        <bgColor rgb="FFCCCCFF"/>
      </patternFill>
    </fill>
  </fills>
  <borders count="19">
    <border>
      <left/>
      <right/>
      <top/>
      <bottom/>
      <diagonal/>
    </border>
    <border>
      <left/>
      <right/>
      <top style="thin">
        <color rgb="FF339966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3" fontId="1" fillId="4" borderId="6" xfId="0" applyNumberFormat="1" applyFont="1" applyFill="1" applyBorder="1"/>
    <xf numFmtId="3" fontId="1" fillId="4" borderId="7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0" fontId="4" fillId="5" borderId="8" xfId="0" applyFont="1" applyFill="1" applyBorder="1"/>
    <xf numFmtId="0" fontId="0" fillId="6" borderId="11" xfId="0" applyFont="1" applyFill="1" applyBorder="1"/>
    <xf numFmtId="3" fontId="0" fillId="6" borderId="0" xfId="0" applyNumberFormat="1" applyFill="1" applyBorder="1"/>
    <xf numFmtId="3" fontId="0" fillId="6" borderId="12" xfId="0" applyNumberFormat="1" applyFill="1" applyBorder="1"/>
    <xf numFmtId="3" fontId="4" fillId="6" borderId="11" xfId="0" applyNumberFormat="1" applyFont="1" applyFill="1" applyBorder="1"/>
    <xf numFmtId="0" fontId="0" fillId="6" borderId="13" xfId="0" applyFont="1" applyFill="1" applyBorder="1"/>
    <xf numFmtId="3" fontId="0" fillId="6" borderId="14" xfId="0" applyNumberFormat="1" applyFill="1" applyBorder="1"/>
    <xf numFmtId="3" fontId="4" fillId="6" borderId="13" xfId="0" applyNumberFormat="1" applyFont="1" applyFill="1" applyBorder="1"/>
    <xf numFmtId="3" fontId="1" fillId="5" borderId="9" xfId="0" applyNumberFormat="1" applyFont="1" applyFill="1" applyBorder="1"/>
    <xf numFmtId="3" fontId="1" fillId="5" borderId="10" xfId="0" applyNumberFormat="1" applyFont="1" applyFill="1" applyBorder="1"/>
    <xf numFmtId="3" fontId="1" fillId="5" borderId="8" xfId="0" applyNumberFormat="1" applyFont="1" applyFill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6" borderId="15" xfId="0" applyNumberFormat="1" applyFill="1" applyBorder="1"/>
    <xf numFmtId="0" fontId="0" fillId="6" borderId="16" xfId="0" applyFont="1" applyFill="1" applyBorder="1"/>
    <xf numFmtId="3" fontId="4" fillId="6" borderId="17" xfId="0" applyNumberFormat="1" applyFont="1" applyFill="1" applyBorder="1"/>
    <xf numFmtId="3" fontId="4" fillId="6" borderId="18" xfId="0" applyNumberFormat="1" applyFont="1" applyFill="1" applyBorder="1"/>
    <xf numFmtId="3" fontId="4" fillId="6" borderId="16" xfId="0" applyNumberFormat="1" applyFont="1" applyFill="1" applyBorder="1"/>
    <xf numFmtId="0" fontId="4" fillId="6" borderId="11" xfId="0" applyFont="1" applyFill="1" applyBorder="1" applyAlignment="1">
      <alignment horizontal="left" vertical="center" wrapText="1"/>
    </xf>
    <xf numFmtId="3" fontId="4" fillId="6" borderId="0" xfId="0" applyNumberFormat="1" applyFont="1" applyFill="1" applyBorder="1"/>
    <xf numFmtId="3" fontId="4" fillId="6" borderId="12" xfId="0" applyNumberFormat="1" applyFont="1" applyFill="1" applyBorder="1"/>
    <xf numFmtId="3" fontId="0" fillId="0" borderId="0" xfId="0" applyNumberFormat="1" applyBorder="1"/>
    <xf numFmtId="3" fontId="0" fillId="0" borderId="12" xfId="0" applyNumberFormat="1" applyBorder="1"/>
    <xf numFmtId="3" fontId="4" fillId="0" borderId="11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4" borderId="5" xfId="0" applyFont="1" applyFill="1" applyBorder="1"/>
    <xf numFmtId="3" fontId="4" fillId="4" borderId="5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4" borderId="5" xfId="0" applyFont="1" applyFill="1" applyBorder="1"/>
    <xf numFmtId="3" fontId="1" fillId="4" borderId="5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7C7C7C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2" zoomScaleNormal="100" workbookViewId="0">
      <selection activeCell="E27" sqref="E27"/>
    </sheetView>
  </sheetViews>
  <sheetFormatPr defaultRowHeight="15" x14ac:dyDescent="0.25"/>
  <cols>
    <col min="1" max="1" width="57.42578125"/>
    <col min="2" max="5" width="16.28515625"/>
    <col min="6" max="6" width="14.5703125"/>
    <col min="7" max="1025" width="8.7109375"/>
  </cols>
  <sheetData>
    <row r="1" spans="1:6" ht="18.75" x14ac:dyDescent="0.3">
      <c r="A1" s="1" t="s">
        <v>30</v>
      </c>
      <c r="B1" s="2" t="s">
        <v>32</v>
      </c>
    </row>
    <row r="2" spans="1:6" ht="15.75" x14ac:dyDescent="0.25">
      <c r="A2" s="1" t="s">
        <v>29</v>
      </c>
      <c r="B2" s="3"/>
      <c r="C2" s="3"/>
      <c r="D2" s="3"/>
      <c r="E2" s="3" t="s">
        <v>0</v>
      </c>
    </row>
    <row r="3" spans="1:6" x14ac:dyDescent="0.25">
      <c r="B3" s="4"/>
      <c r="C3" s="4"/>
      <c r="D3" s="5"/>
      <c r="E3" s="5"/>
    </row>
    <row r="4" spans="1:6" ht="14.1" customHeight="1" x14ac:dyDescent="0.25">
      <c r="A4" s="52" t="s">
        <v>1</v>
      </c>
      <c r="B4" s="53" t="s">
        <v>33</v>
      </c>
      <c r="C4" s="54" t="s">
        <v>34</v>
      </c>
      <c r="D4" s="54" t="s">
        <v>35</v>
      </c>
      <c r="E4" s="53" t="s">
        <v>36</v>
      </c>
      <c r="F4" s="51" t="s">
        <v>2</v>
      </c>
    </row>
    <row r="5" spans="1:6" x14ac:dyDescent="0.25">
      <c r="A5" s="52"/>
      <c r="B5" s="53"/>
      <c r="C5" s="54"/>
      <c r="D5" s="54"/>
      <c r="E5" s="53"/>
      <c r="F5" s="51"/>
    </row>
    <row r="6" spans="1:6" ht="18.75" x14ac:dyDescent="0.25">
      <c r="A6" s="6" t="s">
        <v>3</v>
      </c>
      <c r="B6" s="7">
        <v>3028</v>
      </c>
      <c r="C6" s="8">
        <f>B37</f>
        <v>3594</v>
      </c>
      <c r="D6" s="8">
        <f>C37</f>
        <v>3438</v>
      </c>
      <c r="E6" s="7">
        <f>D37</f>
        <v>4134</v>
      </c>
      <c r="F6" s="9"/>
    </row>
    <row r="7" spans="1:6" ht="15.75" x14ac:dyDescent="0.25">
      <c r="A7" s="10" t="s">
        <v>4</v>
      </c>
      <c r="B7" s="11"/>
      <c r="C7" s="12"/>
      <c r="D7" s="12"/>
      <c r="E7" s="11"/>
      <c r="F7" s="13"/>
    </row>
    <row r="8" spans="1:6" ht="19.5" customHeight="1" x14ac:dyDescent="0.25">
      <c r="A8" s="14" t="s">
        <v>5</v>
      </c>
      <c r="B8" s="15">
        <v>2000</v>
      </c>
      <c r="C8" s="16">
        <v>2500</v>
      </c>
      <c r="D8" s="16">
        <v>1880</v>
      </c>
      <c r="E8" s="15">
        <v>1702</v>
      </c>
      <c r="F8" s="17">
        <f>SUM(B8:E8)</f>
        <v>8082</v>
      </c>
    </row>
    <row r="9" spans="1:6" ht="19.5" customHeight="1" x14ac:dyDescent="0.25">
      <c r="A9" s="14" t="s">
        <v>6</v>
      </c>
      <c r="B9" s="15">
        <v>14000</v>
      </c>
      <c r="C9" s="16">
        <v>14000</v>
      </c>
      <c r="D9" s="16">
        <v>13640</v>
      </c>
      <c r="E9" s="15">
        <v>12895</v>
      </c>
      <c r="F9" s="17">
        <f t="shared" ref="F9:F12" si="0">SUM(B9:E9)</f>
        <v>54535</v>
      </c>
    </row>
    <row r="10" spans="1:6" ht="19.5" customHeight="1" x14ac:dyDescent="0.25">
      <c r="A10" s="14" t="s">
        <v>7</v>
      </c>
      <c r="B10" s="15">
        <v>0</v>
      </c>
      <c r="C10" s="16">
        <v>0</v>
      </c>
      <c r="D10" s="16">
        <v>0</v>
      </c>
      <c r="E10" s="15">
        <v>0</v>
      </c>
      <c r="F10" s="17">
        <f t="shared" si="0"/>
        <v>0</v>
      </c>
    </row>
    <row r="11" spans="1:6" ht="19.5" customHeight="1" x14ac:dyDescent="0.25">
      <c r="A11" s="14" t="s">
        <v>8</v>
      </c>
      <c r="B11" s="15">
        <v>0</v>
      </c>
      <c r="C11" s="16">
        <v>0</v>
      </c>
      <c r="D11" s="16">
        <v>0</v>
      </c>
      <c r="E11" s="15">
        <v>0</v>
      </c>
      <c r="F11" s="17">
        <f t="shared" si="0"/>
        <v>0</v>
      </c>
    </row>
    <row r="12" spans="1:6" ht="19.5" customHeight="1" x14ac:dyDescent="0.25">
      <c r="A12" s="18" t="s">
        <v>9</v>
      </c>
      <c r="B12" s="19">
        <v>0</v>
      </c>
      <c r="C12" s="19">
        <v>0</v>
      </c>
      <c r="D12" s="19">
        <v>0</v>
      </c>
      <c r="E12" s="19">
        <v>0</v>
      </c>
      <c r="F12" s="17">
        <f t="shared" si="0"/>
        <v>0</v>
      </c>
    </row>
    <row r="13" spans="1:6" ht="21" customHeight="1" x14ac:dyDescent="0.25">
      <c r="A13" s="10" t="s">
        <v>10</v>
      </c>
      <c r="B13" s="21">
        <f>SUM(B8:B12)</f>
        <v>16000</v>
      </c>
      <c r="C13" s="22">
        <f>SUM(C8:C12)</f>
        <v>16500</v>
      </c>
      <c r="D13" s="22">
        <f>SUM(D8:D12)</f>
        <v>15520</v>
      </c>
      <c r="E13" s="21">
        <f>SUM(E8:E12)</f>
        <v>14597</v>
      </c>
      <c r="F13" s="23">
        <f>SUM(B13:E13)</f>
        <v>62617</v>
      </c>
    </row>
    <row r="14" spans="1:6" x14ac:dyDescent="0.25">
      <c r="A14" s="24"/>
      <c r="B14" s="25"/>
      <c r="C14" s="26"/>
      <c r="D14" s="26"/>
      <c r="E14" s="25"/>
      <c r="F14" s="24"/>
    </row>
    <row r="15" spans="1:6" ht="15.75" x14ac:dyDescent="0.25">
      <c r="A15" s="10" t="s">
        <v>11</v>
      </c>
      <c r="B15" s="11"/>
      <c r="C15" s="12"/>
      <c r="D15" s="12"/>
      <c r="E15" s="11"/>
      <c r="F15" s="13"/>
    </row>
    <row r="16" spans="1:6" x14ac:dyDescent="0.25">
      <c r="A16" s="27"/>
      <c r="B16" s="28"/>
      <c r="C16" s="29"/>
      <c r="D16" s="29"/>
      <c r="E16" s="28"/>
      <c r="F16" s="27"/>
    </row>
    <row r="17" spans="1:6" x14ac:dyDescent="0.25">
      <c r="A17" s="14" t="s">
        <v>12</v>
      </c>
      <c r="B17" s="15">
        <v>78</v>
      </c>
      <c r="C17" s="16">
        <v>79</v>
      </c>
      <c r="D17" s="16">
        <v>78</v>
      </c>
      <c r="E17" s="15">
        <v>78</v>
      </c>
      <c r="F17" s="17">
        <f>SUM(B17:E17)</f>
        <v>313</v>
      </c>
    </row>
    <row r="18" spans="1:6" x14ac:dyDescent="0.25">
      <c r="A18" s="14" t="s">
        <v>13</v>
      </c>
      <c r="B18" s="15">
        <v>9338</v>
      </c>
      <c r="C18" s="15">
        <v>10558</v>
      </c>
      <c r="D18" s="15">
        <v>8728</v>
      </c>
      <c r="E18" s="15">
        <v>9607</v>
      </c>
      <c r="F18" s="17">
        <f t="shared" ref="F18:F23" si="1">SUM(B18:E18)</f>
        <v>38231</v>
      </c>
    </row>
    <row r="19" spans="1:6" x14ac:dyDescent="0.25">
      <c r="A19" s="14" t="s">
        <v>14</v>
      </c>
      <c r="B19" s="15">
        <v>173</v>
      </c>
      <c r="C19" s="16">
        <v>172</v>
      </c>
      <c r="D19" s="16">
        <v>172</v>
      </c>
      <c r="E19" s="15">
        <v>173</v>
      </c>
      <c r="F19" s="17">
        <f t="shared" si="1"/>
        <v>690</v>
      </c>
    </row>
    <row r="20" spans="1:6" x14ac:dyDescent="0.25">
      <c r="A20" s="14" t="s">
        <v>15</v>
      </c>
      <c r="B20" s="15">
        <v>4735</v>
      </c>
      <c r="C20" s="16">
        <v>4736</v>
      </c>
      <c r="D20" s="16">
        <v>4735</v>
      </c>
      <c r="E20" s="15">
        <v>4736</v>
      </c>
      <c r="F20" s="17">
        <f t="shared" si="1"/>
        <v>18942</v>
      </c>
    </row>
    <row r="21" spans="1:6" x14ac:dyDescent="0.25">
      <c r="A21" s="14" t="s">
        <v>16</v>
      </c>
      <c r="B21" s="15">
        <v>185</v>
      </c>
      <c r="C21" s="15">
        <v>185</v>
      </c>
      <c r="D21" s="15">
        <v>185</v>
      </c>
      <c r="E21" s="15">
        <v>185</v>
      </c>
      <c r="F21" s="17">
        <f t="shared" si="1"/>
        <v>740</v>
      </c>
    </row>
    <row r="22" spans="1:6" x14ac:dyDescent="0.25">
      <c r="A22" s="14" t="s">
        <v>17</v>
      </c>
      <c r="B22" s="15">
        <v>925</v>
      </c>
      <c r="C22" s="15">
        <v>926</v>
      </c>
      <c r="D22" s="15">
        <v>926</v>
      </c>
      <c r="E22" s="15">
        <v>924</v>
      </c>
      <c r="F22" s="17">
        <f t="shared" si="1"/>
        <v>3701</v>
      </c>
    </row>
    <row r="23" spans="1:6" x14ac:dyDescent="0.25">
      <c r="A23" s="18" t="s">
        <v>18</v>
      </c>
      <c r="B23" s="19">
        <v>0</v>
      </c>
      <c r="C23" s="30">
        <v>0</v>
      </c>
      <c r="D23" s="30">
        <v>0</v>
      </c>
      <c r="E23" s="19">
        <v>0</v>
      </c>
      <c r="F23" s="17">
        <f t="shared" si="1"/>
        <v>0</v>
      </c>
    </row>
    <row r="24" spans="1:6" x14ac:dyDescent="0.25">
      <c r="A24" s="31" t="s">
        <v>19</v>
      </c>
      <c r="B24" s="32">
        <f>SUM(B17:B23)</f>
        <v>15434</v>
      </c>
      <c r="C24" s="33">
        <f>SUM(C17:C23)</f>
        <v>16656</v>
      </c>
      <c r="D24" s="33">
        <f>SUM(D17:D23)</f>
        <v>14824</v>
      </c>
      <c r="E24" s="32">
        <f>SUM(E17:E23)</f>
        <v>15703</v>
      </c>
      <c r="F24" s="34">
        <f>SUM(F17:F23)</f>
        <v>62617</v>
      </c>
    </row>
    <row r="25" spans="1:6" x14ac:dyDescent="0.25">
      <c r="A25" s="14" t="s">
        <v>20</v>
      </c>
      <c r="B25" s="15">
        <v>0</v>
      </c>
      <c r="C25" s="16">
        <v>0</v>
      </c>
      <c r="D25" s="16">
        <v>0</v>
      </c>
      <c r="E25" s="15">
        <v>0</v>
      </c>
      <c r="F25" s="17">
        <f>SUM(B25:E25)</f>
        <v>0</v>
      </c>
    </row>
    <row r="26" spans="1:6" x14ac:dyDescent="0.25">
      <c r="A26" s="14" t="s">
        <v>21</v>
      </c>
      <c r="B26" s="15">
        <v>0</v>
      </c>
      <c r="C26" s="16">
        <v>0</v>
      </c>
      <c r="D26" s="16">
        <v>0</v>
      </c>
      <c r="E26" s="15">
        <v>0</v>
      </c>
      <c r="F26" s="17">
        <f>SUM(B26:E26)</f>
        <v>0</v>
      </c>
    </row>
    <row r="27" spans="1:6" x14ac:dyDescent="0.25">
      <c r="A27" s="14" t="s">
        <v>22</v>
      </c>
      <c r="B27" s="15">
        <v>0</v>
      </c>
      <c r="C27" s="16">
        <v>0</v>
      </c>
      <c r="D27" s="16">
        <v>0</v>
      </c>
      <c r="E27" s="15">
        <v>0</v>
      </c>
      <c r="F27" s="17">
        <f>SUM(B27:E27)</f>
        <v>0</v>
      </c>
    </row>
    <row r="28" spans="1:6" x14ac:dyDescent="0.25">
      <c r="A28" s="18" t="s">
        <v>23</v>
      </c>
      <c r="B28" s="19">
        <v>0</v>
      </c>
      <c r="C28" s="30">
        <v>0</v>
      </c>
      <c r="D28" s="30">
        <v>0</v>
      </c>
      <c r="E28" s="19">
        <v>0</v>
      </c>
      <c r="F28" s="20">
        <f>SUM(B28:E28)</f>
        <v>0</v>
      </c>
    </row>
    <row r="29" spans="1:6" x14ac:dyDescent="0.25">
      <c r="A29" s="18"/>
      <c r="B29" s="19"/>
      <c r="C29" s="30"/>
      <c r="D29" s="30"/>
      <c r="E29" s="19"/>
      <c r="F29" s="20"/>
    </row>
    <row r="30" spans="1:6" x14ac:dyDescent="0.25">
      <c r="A30" s="35" t="s">
        <v>24</v>
      </c>
      <c r="B30" s="36">
        <v>0</v>
      </c>
      <c r="C30" s="37">
        <v>0</v>
      </c>
      <c r="D30" s="37">
        <v>0</v>
      </c>
      <c r="E30" s="15">
        <v>0</v>
      </c>
      <c r="F30" s="17">
        <f>SUM(B30:E30)</f>
        <v>0</v>
      </c>
    </row>
    <row r="31" spans="1:6" x14ac:dyDescent="0.25">
      <c r="A31" s="18" t="s">
        <v>25</v>
      </c>
      <c r="B31" s="19">
        <f>B30*0.27</f>
        <v>0</v>
      </c>
      <c r="C31" s="30">
        <v>0</v>
      </c>
      <c r="D31" s="30">
        <v>0</v>
      </c>
      <c r="E31" s="19">
        <f>E30*0.27</f>
        <v>0</v>
      </c>
      <c r="F31" s="20">
        <f>SUM(B31:E31)</f>
        <v>0</v>
      </c>
    </row>
    <row r="32" spans="1:6" ht="24.75" customHeight="1" x14ac:dyDescent="0.25">
      <c r="A32" s="10" t="s">
        <v>26</v>
      </c>
      <c r="B32" s="21">
        <f>B24+B25+B26+B27+B28+B30</f>
        <v>15434</v>
      </c>
      <c r="C32" s="22">
        <f>C24+C25+C26+C27+C28+C30</f>
        <v>16656</v>
      </c>
      <c r="D32" s="22">
        <f>D24+D25+D26+D27+D28+D30</f>
        <v>14824</v>
      </c>
      <c r="E32" s="21">
        <f>E24+E25+E26+E27+E28+E30</f>
        <v>15703</v>
      </c>
      <c r="F32" s="23">
        <f>F24+F25+F26+F27+F28+F30</f>
        <v>62617</v>
      </c>
    </row>
    <row r="33" spans="1:6" x14ac:dyDescent="0.25">
      <c r="A33" s="24"/>
      <c r="B33" s="38"/>
      <c r="C33" s="39"/>
      <c r="D33" s="39"/>
      <c r="E33" s="38"/>
      <c r="F33" s="40"/>
    </row>
    <row r="34" spans="1:6" x14ac:dyDescent="0.25">
      <c r="A34" s="41"/>
      <c r="B34" s="42"/>
      <c r="C34" s="43"/>
      <c r="D34" s="43"/>
      <c r="E34" s="42"/>
      <c r="F34" s="41"/>
    </row>
    <row r="35" spans="1:6" ht="15.75" x14ac:dyDescent="0.25">
      <c r="A35" s="44" t="s">
        <v>27</v>
      </c>
      <c r="B35" s="7">
        <f>B13-B32</f>
        <v>566</v>
      </c>
      <c r="C35" s="8">
        <f>C13-C32</f>
        <v>-156</v>
      </c>
      <c r="D35" s="8">
        <f>D13-D32</f>
        <v>696</v>
      </c>
      <c r="E35" s="7">
        <f>E13-E32</f>
        <v>-1106</v>
      </c>
      <c r="F35" s="45"/>
    </row>
    <row r="36" spans="1:6" x14ac:dyDescent="0.25">
      <c r="A36" s="46"/>
      <c r="B36" s="47"/>
      <c r="C36" s="48"/>
      <c r="D36" s="48"/>
      <c r="E36" s="47"/>
      <c r="F36" s="46"/>
    </row>
    <row r="37" spans="1:6" ht="27.75" customHeight="1" x14ac:dyDescent="0.3">
      <c r="A37" s="49" t="s">
        <v>28</v>
      </c>
      <c r="B37" s="7">
        <f>B6+B35</f>
        <v>3594</v>
      </c>
      <c r="C37" s="8">
        <f>C6+C35</f>
        <v>3438</v>
      </c>
      <c r="D37" s="8">
        <f>D6+D35</f>
        <v>4134</v>
      </c>
      <c r="E37" s="7">
        <f>E6+E35</f>
        <v>3028</v>
      </c>
      <c r="F37" s="50"/>
    </row>
    <row r="40" spans="1:6" x14ac:dyDescent="0.25">
      <c r="D40" t="s">
        <v>31</v>
      </c>
    </row>
  </sheetData>
  <mergeCells count="6">
    <mergeCell ref="F4:F5"/>
    <mergeCell ref="A4:A5"/>
    <mergeCell ref="B4:B5"/>
    <mergeCell ref="C4:C5"/>
    <mergeCell ref="D4:D5"/>
    <mergeCell ref="E4:E5"/>
  </mergeCells>
  <pageMargins left="0.25" right="0.25" top="0.75" bottom="0.75" header="0.51180555555555496" footer="0.51180555555555496"/>
  <pageSetup paperSize="9" scale="72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likviditási terv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Ádám Barbara</dc:creator>
  <cp:lastModifiedBy>Bérczes Beáta</cp:lastModifiedBy>
  <cp:revision>2</cp:revision>
  <cp:lastPrinted>2019-02-14T07:45:09Z</cp:lastPrinted>
  <dcterms:created xsi:type="dcterms:W3CDTF">2018-01-31T07:30:06Z</dcterms:created>
  <dcterms:modified xsi:type="dcterms:W3CDTF">2019-02-21T13:53:53Z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