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igazgatóság\testületi ülések\2019. április 25\Beszámoló 2018 VHK Nonprofit Kft\"/>
    </mc:Choice>
  </mc:AlternateContent>
  <xr:revisionPtr revIDLastSave="0" documentId="13_ncr:1_{C7CE435C-2EBE-4274-B18C-E824F5D6A36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2018 terv-tény eredmén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6" i="1" l="1"/>
  <c r="I37" i="1" s="1"/>
  <c r="I30" i="1"/>
  <c r="I21" i="1"/>
  <c r="I17" i="1"/>
  <c r="I10" i="1"/>
  <c r="I7" i="1"/>
  <c r="K36" i="1"/>
  <c r="K30" i="1"/>
  <c r="K37" i="1" s="1"/>
  <c r="K21" i="1"/>
  <c r="K17" i="1"/>
  <c r="K10" i="1"/>
  <c r="K7" i="1"/>
  <c r="K24" i="1" s="1"/>
  <c r="K38" i="1" s="1"/>
  <c r="K40" i="1" s="1"/>
  <c r="I24" i="1" l="1"/>
  <c r="I38" i="1" s="1"/>
  <c r="I40" i="1" s="1"/>
  <c r="M36" i="1"/>
  <c r="M30" i="1"/>
  <c r="M37" i="1" s="1"/>
  <c r="M21" i="1"/>
  <c r="M17" i="1"/>
  <c r="M10" i="1"/>
  <c r="M7" i="1"/>
  <c r="M24" i="1" l="1"/>
  <c r="M38" i="1" s="1"/>
  <c r="M40" i="1" s="1"/>
  <c r="G36" i="1"/>
  <c r="G30" i="1"/>
  <c r="G21" i="1"/>
  <c r="G17" i="1"/>
  <c r="G10" i="1"/>
  <c r="G7" i="1"/>
  <c r="E36" i="1"/>
  <c r="E30" i="1"/>
  <c r="E21" i="1"/>
  <c r="E17" i="1"/>
  <c r="E7" i="1"/>
  <c r="E10" i="1"/>
  <c r="G37" i="1" l="1"/>
  <c r="E37" i="1"/>
  <c r="G24" i="1"/>
  <c r="G38" i="1" s="1"/>
  <c r="G40" i="1" s="1"/>
  <c r="E24" i="1"/>
  <c r="E38" i="1" s="1"/>
  <c r="E40" i="1" s="1"/>
  <c r="L35" i="1"/>
  <c r="L34" i="1"/>
  <c r="L33" i="1"/>
  <c r="L32" i="1"/>
  <c r="J36" i="1"/>
  <c r="H36" i="1"/>
  <c r="F36" i="1"/>
  <c r="D36" i="1"/>
  <c r="L15" i="1"/>
  <c r="J30" i="1"/>
  <c r="H30" i="1"/>
  <c r="H37" i="1" s="1"/>
  <c r="F30" i="1"/>
  <c r="F37" i="1" s="1"/>
  <c r="D30" i="1"/>
  <c r="L29" i="1"/>
  <c r="L28" i="1"/>
  <c r="L27" i="1"/>
  <c r="L26" i="1"/>
  <c r="L25" i="1"/>
  <c r="L7" i="1"/>
  <c r="L10" i="1"/>
  <c r="L21" i="1"/>
  <c r="C36" i="1"/>
  <c r="C30" i="1"/>
  <c r="J21" i="1"/>
  <c r="H21" i="1"/>
  <c r="F21" i="1"/>
  <c r="D21" i="1"/>
  <c r="C21" i="1"/>
  <c r="J17" i="1"/>
  <c r="H17" i="1"/>
  <c r="F17" i="1"/>
  <c r="D17" i="1"/>
  <c r="C17" i="1"/>
  <c r="J10" i="1"/>
  <c r="H10" i="1"/>
  <c r="F10" i="1"/>
  <c r="D10" i="1"/>
  <c r="C10" i="1"/>
  <c r="J7" i="1"/>
  <c r="H7" i="1"/>
  <c r="F7" i="1"/>
  <c r="D7" i="1"/>
  <c r="C7" i="1"/>
  <c r="L30" i="1" l="1"/>
  <c r="J37" i="1"/>
  <c r="C37" i="1"/>
  <c r="D37" i="1"/>
  <c r="H24" i="1"/>
  <c r="L36" i="1"/>
  <c r="L37" i="1" s="1"/>
  <c r="C24" i="1"/>
  <c r="J24" i="1"/>
  <c r="D24" i="1"/>
  <c r="F24" i="1"/>
  <c r="F38" i="1" s="1"/>
  <c r="F40" i="1" s="1"/>
  <c r="H38" i="1"/>
  <c r="H40" i="1" s="1"/>
  <c r="L17" i="1"/>
  <c r="L24" i="1" s="1"/>
  <c r="C38" i="1" l="1"/>
  <c r="C40" i="1" s="1"/>
  <c r="D38" i="1"/>
  <c r="D40" i="1" s="1"/>
  <c r="L38" i="1"/>
  <c r="L40" i="1" s="1"/>
  <c r="J38" i="1"/>
  <c r="J40" i="1" s="1"/>
</calcChain>
</file>

<file path=xl/sharedStrings.xml><?xml version="1.0" encoding="utf-8"?>
<sst xmlns="http://schemas.openxmlformats.org/spreadsheetml/2006/main" count="91" uniqueCount="91">
  <si>
    <t>Adatok eFt-ban</t>
  </si>
  <si>
    <t>01.</t>
  </si>
  <si>
    <t>Belföldi értékesítés nettó árbevétele</t>
  </si>
  <si>
    <t>02.</t>
  </si>
  <si>
    <t>Export értékesítés nettó árbevétele</t>
  </si>
  <si>
    <t>I.</t>
  </si>
  <si>
    <t>Értékesítés nettó árbevétele (01+02)</t>
  </si>
  <si>
    <t>03.</t>
  </si>
  <si>
    <t>Saját termelésű készletek állományváltozása</t>
  </si>
  <si>
    <t>04.</t>
  </si>
  <si>
    <t>Saját előállítású eszközök aktivált értéke</t>
  </si>
  <si>
    <t>II.</t>
  </si>
  <si>
    <t>Aktivált saját teljesítmények értéke (± 03+04)</t>
  </si>
  <si>
    <t>Egyéb bevételek</t>
  </si>
  <si>
    <t>05.</t>
  </si>
  <si>
    <t>Anyagköltség</t>
  </si>
  <si>
    <t>06.</t>
  </si>
  <si>
    <t>Igénybe vett szolgáltatások értéke</t>
  </si>
  <si>
    <t>07.</t>
  </si>
  <si>
    <t>Egyéb szolgáltatások értéke</t>
  </si>
  <si>
    <t>08.</t>
  </si>
  <si>
    <t>Eladott áruk beszerzési értéke</t>
  </si>
  <si>
    <t>09.</t>
  </si>
  <si>
    <t>Eladott (közvetített) szolgáltatások értéke</t>
  </si>
  <si>
    <t>IV.</t>
  </si>
  <si>
    <t>Anyagjellegű ráfordítások (05+06+07+08+09)</t>
  </si>
  <si>
    <t>Bérköltség</t>
  </si>
  <si>
    <t>11.</t>
  </si>
  <si>
    <t>Személyi jellegű egyéb kifizetések</t>
  </si>
  <si>
    <t>12.</t>
  </si>
  <si>
    <t>Bérjárulékok</t>
  </si>
  <si>
    <t>V.</t>
  </si>
  <si>
    <t>Személyi jellegű ráfordítások (10+11+12)</t>
  </si>
  <si>
    <t>Értékcsökkenési leírás</t>
  </si>
  <si>
    <t>VII.</t>
  </si>
  <si>
    <t>Egyéb ráfordítások</t>
  </si>
  <si>
    <t>A.</t>
  </si>
  <si>
    <t>13.</t>
  </si>
  <si>
    <t>Kapott (járó) osztalék és részesedés</t>
  </si>
  <si>
    <t>14.</t>
  </si>
  <si>
    <t>15.</t>
  </si>
  <si>
    <t>Részesedésekből származó bevételek, árfolyamnyereségek</t>
  </si>
  <si>
    <t>16.</t>
  </si>
  <si>
    <t>17.</t>
  </si>
  <si>
    <t>Befektetett pénzügyi eszközökből (értékpapírokból, kölcsönökből) származó bevételek, árfolyamnyereségek</t>
  </si>
  <si>
    <t>18.</t>
  </si>
  <si>
    <t>Egyéb kapott (járó) kamatok és kamatjellegű bevételek</t>
  </si>
  <si>
    <t>19.</t>
  </si>
  <si>
    <t>Pénzügyi műveletek egyéb bevételei</t>
  </si>
  <si>
    <t>VIII.</t>
  </si>
  <si>
    <t>Pénzügyi műveletek bevételei (13+14+15+16+17+18+19)</t>
  </si>
  <si>
    <t>20.</t>
  </si>
  <si>
    <t>21.</t>
  </si>
  <si>
    <t>Pénzügyi műveletek egyéb ráfordításai</t>
  </si>
  <si>
    <t>IX.</t>
  </si>
  <si>
    <t>B.</t>
  </si>
  <si>
    <t>Pénzügyi műveletek eredménye (VIII -IX)</t>
  </si>
  <si>
    <t>C.</t>
  </si>
  <si>
    <t>ADÓZÁS ELŐTTI EREDMÉNY (± C ± D)</t>
  </si>
  <si>
    <t>X.</t>
  </si>
  <si>
    <t>Adófizetési kötelezettség</t>
  </si>
  <si>
    <t>D.</t>
  </si>
  <si>
    <t>ADÓZOTT EREDMÉNY (± C-X)</t>
  </si>
  <si>
    <t>III.</t>
  </si>
  <si>
    <t>10.</t>
  </si>
  <si>
    <t>VI.</t>
  </si>
  <si>
    <r>
      <t>ÜZEMI (ÜZLETI) TEVÉKENYSÉG EREDMÉNYE (I</t>
    </r>
    <r>
      <rPr>
        <b/>
        <sz val="8"/>
        <color rgb="FF000000"/>
        <rFont val="Times New Roman"/>
        <family val="1"/>
        <charset val="238"/>
      </rPr>
      <t>±II+III-IV-V-VI-VII)</t>
    </r>
  </si>
  <si>
    <r>
      <t>Pénzügyi műveletek ráfordításai (18+19</t>
    </r>
    <r>
      <rPr>
        <b/>
        <u/>
        <sz val="8.5"/>
        <color rgb="FF000000"/>
        <rFont val="Times New Roman"/>
        <family val="1"/>
        <charset val="238"/>
      </rPr>
      <t>+</t>
    </r>
    <r>
      <rPr>
        <b/>
        <sz val="8.5"/>
        <color rgb="FF000000"/>
        <rFont val="Times New Roman"/>
        <family val="1"/>
        <charset val="238"/>
      </rPr>
      <t>20+21)</t>
    </r>
  </si>
  <si>
    <t>81./2017. (V.25.) képviselő-testületi határozat alapján elfogadott szabályzat értelmében</t>
  </si>
  <si>
    <t>Várpalotai Hulladékgazdálkodási Közszolgáltató Nonprofit Kft.</t>
  </si>
  <si>
    <t>Várpalota Fehérvári u. 7.</t>
  </si>
  <si>
    <t>Horváth Tamás József</t>
  </si>
  <si>
    <t>ügyvezető</t>
  </si>
  <si>
    <t>Eredménykimutatás a 2018. éves üzleti terv  beszámolása vonatkozásában</t>
  </si>
  <si>
    <t>Várpalota, 2019. április 16.</t>
  </si>
  <si>
    <t>2018. 2. negyedév terv</t>
  </si>
  <si>
    <t>2018. 2. negyedév tény</t>
  </si>
  <si>
    <t>2018. 3. negyedév terv</t>
  </si>
  <si>
    <t>2018. 3. negyedév tény</t>
  </si>
  <si>
    <t>2018. 4. negyedév terv</t>
  </si>
  <si>
    <t>2018. 4. negyedév tény</t>
  </si>
  <si>
    <t>2018. év terv</t>
  </si>
  <si>
    <t>2018. év tény</t>
  </si>
  <si>
    <t>2017.12.31. tény</t>
  </si>
  <si>
    <t>2018. 1. negyedév terv</t>
  </si>
  <si>
    <t>2018. 1. negyedév tény</t>
  </si>
  <si>
    <t>22.</t>
  </si>
  <si>
    <t>Részesedésekből származó ráfordítások, árfolyamveszteségek</t>
  </si>
  <si>
    <t>Befektetett pénzügyi eszközökből (értékpapírokból, kölcsönökből) származó ráfordítások, árfolyamveszteségek</t>
  </si>
  <si>
    <t>Fizetendő (fizetett) kamatok és kamatjellegű ráfordítások</t>
  </si>
  <si>
    <t>Részesedések, értékpapírok, tartósan adott kölcsönök bankbetétek értékvesztése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</si>
</sst>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8.5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8.5"/>
      <color rgb="FF000000"/>
      <name val="Times New Roman"/>
      <family val="1"/>
      <charset val="238"/>
    </font>
    <font>
      <b/>
      <u/>
      <sz val="8.5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rgb="FF808080"/>
      </bottom>
      <diagonal/>
    </border>
    <border>
      <left/>
      <right style="medium">
        <color indexed="64"/>
      </right>
      <top/>
      <bottom style="dotted">
        <color rgb="FF808080"/>
      </bottom>
      <diagonal/>
    </border>
    <border>
      <left style="medium">
        <color indexed="64"/>
      </left>
      <right style="medium">
        <color indexed="64"/>
      </right>
      <top style="dotted">
        <color rgb="FF808080"/>
      </top>
      <bottom style="medium">
        <color indexed="64"/>
      </bottom>
      <diagonal/>
    </border>
    <border>
      <left/>
      <right style="medium">
        <color indexed="64"/>
      </right>
      <top style="dotted">
        <color rgb="FF80808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rgb="FF808080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4" xfId="0" applyFont="1" applyBorder="1" applyAlignment="1">
      <alignment wrapText="1"/>
    </xf>
    <xf numFmtId="3" fontId="5" fillId="0" borderId="5" xfId="0" applyNumberFormat="1" applyFont="1" applyBorder="1" applyAlignment="1">
      <alignment wrapText="1"/>
    </xf>
    <xf numFmtId="3" fontId="6" fillId="2" borderId="5" xfId="0" applyNumberFormat="1" applyFont="1" applyFill="1" applyBorder="1" applyAlignment="1">
      <alignment wrapText="1"/>
    </xf>
    <xf numFmtId="3" fontId="6" fillId="3" borderId="5" xfId="0" applyNumberFormat="1" applyFont="1" applyFill="1" applyBorder="1" applyAlignment="1">
      <alignment wrapText="1"/>
    </xf>
    <xf numFmtId="3" fontId="6" fillId="4" borderId="5" xfId="0" applyNumberFormat="1" applyFont="1" applyFill="1" applyBorder="1" applyAlignment="1">
      <alignment wrapText="1"/>
    </xf>
    <xf numFmtId="0" fontId="5" fillId="0" borderId="5" xfId="0" applyFont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0" fontId="7" fillId="0" borderId="4" xfId="0" applyFont="1" applyBorder="1" applyAlignment="1">
      <alignment wrapText="1"/>
    </xf>
    <xf numFmtId="3" fontId="2" fillId="0" borderId="5" xfId="0" applyNumberFormat="1" applyFont="1" applyBorder="1" applyAlignment="1">
      <alignment wrapText="1"/>
    </xf>
    <xf numFmtId="3" fontId="3" fillId="2" borderId="5" xfId="0" applyNumberFormat="1" applyFont="1" applyFill="1" applyBorder="1" applyAlignment="1">
      <alignment wrapText="1"/>
    </xf>
    <xf numFmtId="3" fontId="3" fillId="3" borderId="5" xfId="0" applyNumberFormat="1" applyFont="1" applyFill="1" applyBorder="1" applyAlignment="1">
      <alignment wrapText="1"/>
    </xf>
    <xf numFmtId="3" fontId="3" fillId="4" borderId="5" xfId="0" applyNumberFormat="1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7" fillId="0" borderId="6" xfId="0" applyFont="1" applyBorder="1" applyAlignment="1">
      <alignment wrapText="1"/>
    </xf>
    <xf numFmtId="3" fontId="2" fillId="0" borderId="7" xfId="0" applyNumberFormat="1" applyFont="1" applyBorder="1" applyAlignment="1">
      <alignment wrapText="1"/>
    </xf>
    <xf numFmtId="3" fontId="3" fillId="2" borderId="7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>
      <alignment wrapText="1"/>
    </xf>
    <xf numFmtId="3" fontId="3" fillId="4" borderId="7" xfId="0" applyNumberFormat="1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3" fillId="2" borderId="10" xfId="0" applyNumberFormat="1" applyFont="1" applyFill="1" applyBorder="1" applyAlignment="1">
      <alignment wrapText="1"/>
    </xf>
    <xf numFmtId="3" fontId="3" fillId="3" borderId="10" xfId="0" applyNumberFormat="1" applyFont="1" applyFill="1" applyBorder="1" applyAlignment="1">
      <alignment wrapText="1"/>
    </xf>
    <xf numFmtId="3" fontId="3" fillId="4" borderId="10" xfId="0" applyNumberFormat="1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6" fillId="2" borderId="11" xfId="0" applyFont="1" applyFill="1" applyBorder="1" applyAlignment="1">
      <alignment wrapText="1"/>
    </xf>
    <xf numFmtId="0" fontId="6" fillId="3" borderId="11" xfId="0" applyFont="1" applyFill="1" applyBorder="1" applyAlignment="1">
      <alignment wrapText="1"/>
    </xf>
    <xf numFmtId="0" fontId="6" fillId="4" borderId="11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6" fillId="4" borderId="4" xfId="0" applyFont="1" applyFill="1" applyBorder="1" applyAlignment="1">
      <alignment wrapText="1"/>
    </xf>
    <xf numFmtId="3" fontId="5" fillId="0" borderId="4" xfId="0" applyNumberFormat="1" applyFont="1" applyBorder="1" applyAlignment="1">
      <alignment wrapText="1"/>
    </xf>
    <xf numFmtId="3" fontId="2" fillId="0" borderId="4" xfId="0" applyNumberFormat="1" applyFont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3" fontId="6" fillId="2" borderId="4" xfId="0" applyNumberFormat="1" applyFont="1" applyFill="1" applyBorder="1" applyAlignment="1">
      <alignment wrapText="1"/>
    </xf>
    <xf numFmtId="3" fontId="6" fillId="3" borderId="4" xfId="0" applyNumberFormat="1" applyFont="1" applyFill="1" applyBorder="1" applyAlignment="1">
      <alignment wrapText="1"/>
    </xf>
    <xf numFmtId="3" fontId="6" fillId="4" borderId="4" xfId="0" applyNumberFormat="1" applyFont="1" applyFill="1" applyBorder="1" applyAlignment="1">
      <alignment wrapText="1"/>
    </xf>
    <xf numFmtId="3" fontId="3" fillId="2" borderId="4" xfId="0" applyNumberFormat="1" applyFont="1" applyFill="1" applyBorder="1" applyAlignment="1">
      <alignment wrapText="1"/>
    </xf>
    <xf numFmtId="3" fontId="3" fillId="3" borderId="4" xfId="0" applyNumberFormat="1" applyFont="1" applyFill="1" applyBorder="1" applyAlignment="1">
      <alignment wrapText="1"/>
    </xf>
    <xf numFmtId="3" fontId="3" fillId="4" borderId="4" xfId="0" applyNumberFormat="1" applyFont="1" applyFill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3" fillId="3" borderId="12" xfId="0" applyFont="1" applyFill="1" applyBorder="1" applyAlignment="1">
      <alignment wrapText="1"/>
    </xf>
    <xf numFmtId="0" fontId="3" fillId="4" borderId="12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3" fontId="3" fillId="2" borderId="1" xfId="0" applyNumberFormat="1" applyFont="1" applyFill="1" applyBorder="1" applyAlignment="1">
      <alignment wrapText="1"/>
    </xf>
    <xf numFmtId="3" fontId="3" fillId="3" borderId="1" xfId="0" applyNumberFormat="1" applyFont="1" applyFill="1" applyBorder="1" applyAlignment="1">
      <alignment wrapText="1"/>
    </xf>
    <xf numFmtId="3" fontId="3" fillId="4" borderId="1" xfId="0" applyNumberFormat="1" applyFont="1" applyFill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9" fillId="0" borderId="0" xfId="0" applyFont="1"/>
    <xf numFmtId="3" fontId="5" fillId="6" borderId="5" xfId="0" applyNumberFormat="1" applyFont="1" applyFill="1" applyBorder="1" applyAlignment="1">
      <alignment wrapText="1"/>
    </xf>
    <xf numFmtId="0" fontId="5" fillId="6" borderId="5" xfId="0" applyFont="1" applyFill="1" applyBorder="1" applyAlignment="1">
      <alignment wrapText="1"/>
    </xf>
    <xf numFmtId="3" fontId="2" fillId="6" borderId="5" xfId="0" applyNumberFormat="1" applyFont="1" applyFill="1" applyBorder="1" applyAlignment="1">
      <alignment wrapText="1"/>
    </xf>
    <xf numFmtId="3" fontId="2" fillId="6" borderId="7" xfId="0" applyNumberFormat="1" applyFont="1" applyFill="1" applyBorder="1" applyAlignment="1">
      <alignment wrapText="1"/>
    </xf>
    <xf numFmtId="3" fontId="2" fillId="6" borderId="10" xfId="0" applyNumberFormat="1" applyFont="1" applyFill="1" applyBorder="1" applyAlignment="1">
      <alignment wrapText="1"/>
    </xf>
    <xf numFmtId="0" fontId="5" fillId="6" borderId="11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3" fontId="5" fillId="6" borderId="4" xfId="0" applyNumberFormat="1" applyFont="1" applyFill="1" applyBorder="1" applyAlignment="1">
      <alignment wrapText="1"/>
    </xf>
    <xf numFmtId="3" fontId="2" fillId="6" borderId="4" xfId="0" applyNumberFormat="1" applyFont="1" applyFill="1" applyBorder="1" applyAlignment="1">
      <alignment wrapText="1"/>
    </xf>
    <xf numFmtId="3" fontId="2" fillId="6" borderId="12" xfId="0" applyNumberFormat="1" applyFont="1" applyFill="1" applyBorder="1" applyAlignment="1">
      <alignment wrapText="1"/>
    </xf>
    <xf numFmtId="3" fontId="2" fillId="6" borderId="1" xfId="0" applyNumberFormat="1" applyFont="1" applyFill="1" applyBorder="1" applyAlignment="1">
      <alignment wrapText="1"/>
    </xf>
    <xf numFmtId="0" fontId="3" fillId="5" borderId="3" xfId="0" applyFont="1" applyFill="1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wrapText="1"/>
    </xf>
    <xf numFmtId="0" fontId="6" fillId="5" borderId="5" xfId="0" applyFont="1" applyFill="1" applyBorder="1" applyAlignment="1">
      <alignment wrapText="1"/>
    </xf>
    <xf numFmtId="3" fontId="3" fillId="5" borderId="5" xfId="0" applyNumberFormat="1" applyFont="1" applyFill="1" applyBorder="1" applyAlignment="1">
      <alignment wrapText="1"/>
    </xf>
    <xf numFmtId="3" fontId="3" fillId="5" borderId="7" xfId="0" applyNumberFormat="1" applyFont="1" applyFill="1" applyBorder="1" applyAlignment="1">
      <alignment wrapText="1"/>
    </xf>
    <xf numFmtId="3" fontId="3" fillId="5" borderId="10" xfId="0" applyNumberFormat="1" applyFont="1" applyFill="1" applyBorder="1" applyAlignment="1">
      <alignment wrapText="1"/>
    </xf>
    <xf numFmtId="0" fontId="6" fillId="5" borderId="11" xfId="0" applyFont="1" applyFill="1" applyBorder="1" applyAlignment="1">
      <alignment wrapText="1"/>
    </xf>
    <xf numFmtId="0" fontId="6" fillId="5" borderId="4" xfId="0" applyFont="1" applyFill="1" applyBorder="1" applyAlignment="1">
      <alignment wrapText="1"/>
    </xf>
    <xf numFmtId="0" fontId="3" fillId="5" borderId="4" xfId="0" applyFont="1" applyFill="1" applyBorder="1" applyAlignment="1">
      <alignment wrapText="1"/>
    </xf>
    <xf numFmtId="3" fontId="6" fillId="5" borderId="4" xfId="0" applyNumberFormat="1" applyFont="1" applyFill="1" applyBorder="1" applyAlignment="1">
      <alignment wrapText="1"/>
    </xf>
    <xf numFmtId="3" fontId="3" fillId="5" borderId="4" xfId="0" applyNumberFormat="1" applyFont="1" applyFill="1" applyBorder="1" applyAlignment="1">
      <alignment wrapText="1"/>
    </xf>
    <xf numFmtId="0" fontId="3" fillId="5" borderId="12" xfId="0" applyFont="1" applyFill="1" applyBorder="1" applyAlignment="1">
      <alignment wrapText="1"/>
    </xf>
    <xf numFmtId="3" fontId="3" fillId="5" borderId="1" xfId="0" applyNumberFormat="1" applyFont="1" applyFill="1" applyBorder="1" applyAlignment="1">
      <alignment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Normal="100" workbookViewId="0">
      <selection activeCell="A34" sqref="A34"/>
    </sheetView>
  </sheetViews>
  <sheetFormatPr defaultRowHeight="15" x14ac:dyDescent="0.25"/>
  <cols>
    <col min="1" max="1" width="9.28515625" bestFit="1" customWidth="1"/>
    <col min="2" max="2" width="57.5703125" customWidth="1"/>
    <col min="3" max="3" width="17.140625" bestFit="1" customWidth="1"/>
    <col min="4" max="11" width="16.140625" customWidth="1"/>
    <col min="12" max="12" width="17" customWidth="1"/>
    <col min="13" max="13" width="16.140625" customWidth="1"/>
  </cols>
  <sheetData>
    <row r="1" spans="1:13" x14ac:dyDescent="0.25">
      <c r="A1" s="60" t="s">
        <v>69</v>
      </c>
      <c r="B1" s="60"/>
      <c r="C1" s="60"/>
      <c r="D1" t="s">
        <v>73</v>
      </c>
    </row>
    <row r="2" spans="1:13" x14ac:dyDescent="0.25">
      <c r="A2" s="60" t="s">
        <v>70</v>
      </c>
      <c r="B2" s="60"/>
      <c r="D2" t="s">
        <v>68</v>
      </c>
    </row>
    <row r="3" spans="1:13" ht="15.75" thickBot="1" x14ac:dyDescent="0.3"/>
    <row r="4" spans="1:13" ht="37.5" customHeight="1" thickBot="1" x14ac:dyDescent="0.3">
      <c r="A4" s="1"/>
      <c r="B4" s="2" t="s">
        <v>0</v>
      </c>
      <c r="C4" s="87" t="s">
        <v>83</v>
      </c>
      <c r="D4" s="57" t="s">
        <v>84</v>
      </c>
      <c r="E4" s="57" t="s">
        <v>85</v>
      </c>
      <c r="F4" s="85" t="s">
        <v>75</v>
      </c>
      <c r="G4" s="86" t="s">
        <v>76</v>
      </c>
      <c r="H4" s="58" t="s">
        <v>77</v>
      </c>
      <c r="I4" s="58" t="s">
        <v>78</v>
      </c>
      <c r="J4" s="59" t="s">
        <v>79</v>
      </c>
      <c r="K4" s="59" t="s">
        <v>80</v>
      </c>
      <c r="L4" s="72" t="s">
        <v>81</v>
      </c>
      <c r="M4" s="72" t="s">
        <v>82</v>
      </c>
    </row>
    <row r="5" spans="1:13" x14ac:dyDescent="0.25">
      <c r="A5" s="3" t="s">
        <v>1</v>
      </c>
      <c r="B5" s="3" t="s">
        <v>2</v>
      </c>
      <c r="C5" s="61">
        <v>168399</v>
      </c>
      <c r="D5" s="4">
        <v>41464</v>
      </c>
      <c r="E5" s="4">
        <v>40744</v>
      </c>
      <c r="F5" s="14">
        <v>1920</v>
      </c>
      <c r="G5" s="14">
        <v>39817</v>
      </c>
      <c r="H5" s="6">
        <v>0</v>
      </c>
      <c r="I5" s="6">
        <v>65121</v>
      </c>
      <c r="J5" s="7">
        <v>0</v>
      </c>
      <c r="K5" s="7">
        <v>70090</v>
      </c>
      <c r="L5" s="73">
        <v>43384</v>
      </c>
      <c r="M5" s="73">
        <v>215771</v>
      </c>
    </row>
    <row r="6" spans="1:13" x14ac:dyDescent="0.25">
      <c r="A6" s="3" t="s">
        <v>3</v>
      </c>
      <c r="B6" s="3" t="s">
        <v>4</v>
      </c>
      <c r="C6" s="62">
        <v>0</v>
      </c>
      <c r="D6" s="8">
        <v>0</v>
      </c>
      <c r="E6" s="8">
        <v>0</v>
      </c>
      <c r="F6" s="9">
        <v>0</v>
      </c>
      <c r="G6" s="9">
        <v>0</v>
      </c>
      <c r="H6" s="10">
        <v>0</v>
      </c>
      <c r="I6" s="10">
        <v>0</v>
      </c>
      <c r="J6" s="11">
        <v>0</v>
      </c>
      <c r="K6" s="11">
        <v>0</v>
      </c>
      <c r="L6" s="74">
        <v>0</v>
      </c>
      <c r="M6" s="74">
        <v>0</v>
      </c>
    </row>
    <row r="7" spans="1:13" x14ac:dyDescent="0.25">
      <c r="A7" s="12" t="s">
        <v>5</v>
      </c>
      <c r="B7" s="12" t="s">
        <v>6</v>
      </c>
      <c r="C7" s="63">
        <f t="shared" ref="C7:M7" si="0">SUM(C5:C6)</f>
        <v>168399</v>
      </c>
      <c r="D7" s="13">
        <f t="shared" si="0"/>
        <v>41464</v>
      </c>
      <c r="E7" s="13">
        <f t="shared" si="0"/>
        <v>40744</v>
      </c>
      <c r="F7" s="14">
        <f t="shared" si="0"/>
        <v>1920</v>
      </c>
      <c r="G7" s="14">
        <f t="shared" si="0"/>
        <v>39817</v>
      </c>
      <c r="H7" s="15">
        <f t="shared" si="0"/>
        <v>0</v>
      </c>
      <c r="I7" s="15">
        <f t="shared" si="0"/>
        <v>65121</v>
      </c>
      <c r="J7" s="16">
        <f t="shared" si="0"/>
        <v>0</v>
      </c>
      <c r="K7" s="16">
        <f t="shared" si="0"/>
        <v>70090</v>
      </c>
      <c r="L7" s="75">
        <f t="shared" si="0"/>
        <v>43384</v>
      </c>
      <c r="M7" s="75">
        <f t="shared" si="0"/>
        <v>215771</v>
      </c>
    </row>
    <row r="8" spans="1:13" x14ac:dyDescent="0.25">
      <c r="A8" s="3" t="s">
        <v>7</v>
      </c>
      <c r="B8" s="3" t="s">
        <v>8</v>
      </c>
      <c r="C8" s="62">
        <v>0</v>
      </c>
      <c r="D8" s="8">
        <v>0</v>
      </c>
      <c r="E8" s="8">
        <v>0</v>
      </c>
      <c r="F8" s="9">
        <v>0</v>
      </c>
      <c r="G8" s="9">
        <v>0</v>
      </c>
      <c r="H8" s="10">
        <v>0</v>
      </c>
      <c r="I8" s="10">
        <v>0</v>
      </c>
      <c r="J8" s="11">
        <v>0</v>
      </c>
      <c r="K8" s="11">
        <v>0</v>
      </c>
      <c r="L8" s="74">
        <v>0</v>
      </c>
      <c r="M8" s="74">
        <v>0</v>
      </c>
    </row>
    <row r="9" spans="1:13" x14ac:dyDescent="0.25">
      <c r="A9" s="3" t="s">
        <v>9</v>
      </c>
      <c r="B9" s="3" t="s">
        <v>10</v>
      </c>
      <c r="C9" s="61">
        <v>0</v>
      </c>
      <c r="D9" s="4">
        <v>0</v>
      </c>
      <c r="E9" s="4">
        <v>0</v>
      </c>
      <c r="F9" s="5">
        <v>0</v>
      </c>
      <c r="G9" s="5">
        <v>0</v>
      </c>
      <c r="H9" s="6">
        <v>0</v>
      </c>
      <c r="I9" s="6">
        <v>0</v>
      </c>
      <c r="J9" s="7">
        <v>0</v>
      </c>
      <c r="K9" s="7">
        <v>0</v>
      </c>
      <c r="L9" s="73">
        <v>0</v>
      </c>
      <c r="M9" s="73">
        <v>0</v>
      </c>
    </row>
    <row r="10" spans="1:13" x14ac:dyDescent="0.25">
      <c r="A10" s="12" t="s">
        <v>11</v>
      </c>
      <c r="B10" s="12" t="s">
        <v>12</v>
      </c>
      <c r="C10" s="63">
        <f t="shared" ref="C10:M10" si="1">SUM(C8:C9)</f>
        <v>0</v>
      </c>
      <c r="D10" s="13">
        <f t="shared" si="1"/>
        <v>0</v>
      </c>
      <c r="E10" s="13">
        <f t="shared" si="1"/>
        <v>0</v>
      </c>
      <c r="F10" s="14">
        <f t="shared" si="1"/>
        <v>0</v>
      </c>
      <c r="G10" s="14">
        <f t="shared" si="1"/>
        <v>0</v>
      </c>
      <c r="H10" s="15">
        <f t="shared" si="1"/>
        <v>0</v>
      </c>
      <c r="I10" s="15">
        <f t="shared" si="1"/>
        <v>0</v>
      </c>
      <c r="J10" s="16">
        <f t="shared" si="1"/>
        <v>0</v>
      </c>
      <c r="K10" s="16">
        <f t="shared" si="1"/>
        <v>0</v>
      </c>
      <c r="L10" s="75">
        <f t="shared" si="1"/>
        <v>0</v>
      </c>
      <c r="M10" s="75">
        <f t="shared" si="1"/>
        <v>0</v>
      </c>
    </row>
    <row r="11" spans="1:13" x14ac:dyDescent="0.25">
      <c r="A11" s="12" t="s">
        <v>63</v>
      </c>
      <c r="B11" s="12" t="s">
        <v>13</v>
      </c>
      <c r="C11" s="63">
        <v>1020</v>
      </c>
      <c r="D11" s="13">
        <v>5</v>
      </c>
      <c r="E11" s="13">
        <v>3</v>
      </c>
      <c r="F11" s="14">
        <v>5</v>
      </c>
      <c r="G11" s="14">
        <v>0</v>
      </c>
      <c r="H11" s="15">
        <v>0</v>
      </c>
      <c r="I11" s="15">
        <v>177</v>
      </c>
      <c r="J11" s="16">
        <v>0</v>
      </c>
      <c r="K11" s="16">
        <v>1464</v>
      </c>
      <c r="L11" s="75">
        <v>10</v>
      </c>
      <c r="M11" s="75">
        <v>1644</v>
      </c>
    </row>
    <row r="12" spans="1:13" x14ac:dyDescent="0.25">
      <c r="A12" s="3" t="s">
        <v>14</v>
      </c>
      <c r="B12" s="3" t="s">
        <v>15</v>
      </c>
      <c r="C12" s="61">
        <v>10396</v>
      </c>
      <c r="D12" s="4">
        <v>2500</v>
      </c>
      <c r="E12" s="4">
        <v>1472</v>
      </c>
      <c r="F12" s="5">
        <v>0</v>
      </c>
      <c r="G12" s="5">
        <v>0</v>
      </c>
      <c r="H12" s="6">
        <v>0</v>
      </c>
      <c r="I12" s="6">
        <v>2627</v>
      </c>
      <c r="J12" s="7">
        <v>0</v>
      </c>
      <c r="K12" s="7">
        <v>0</v>
      </c>
      <c r="L12" s="73">
        <v>2500</v>
      </c>
      <c r="M12" s="73">
        <v>4098</v>
      </c>
    </row>
    <row r="13" spans="1:13" x14ac:dyDescent="0.25">
      <c r="A13" s="3" t="s">
        <v>16</v>
      </c>
      <c r="B13" s="3" t="s">
        <v>17</v>
      </c>
      <c r="C13" s="61">
        <v>69063</v>
      </c>
      <c r="D13" s="4">
        <v>15456</v>
      </c>
      <c r="E13" s="4">
        <v>14970</v>
      </c>
      <c r="F13" s="5">
        <v>550</v>
      </c>
      <c r="G13" s="5">
        <v>18164</v>
      </c>
      <c r="H13" s="6">
        <v>0</v>
      </c>
      <c r="I13" s="6">
        <v>26001</v>
      </c>
      <c r="J13" s="7">
        <v>0</v>
      </c>
      <c r="K13" s="7">
        <v>33167</v>
      </c>
      <c r="L13" s="73">
        <v>16006</v>
      </c>
      <c r="M13" s="73">
        <v>92302</v>
      </c>
    </row>
    <row r="14" spans="1:13" x14ac:dyDescent="0.25">
      <c r="A14" s="3" t="s">
        <v>18</v>
      </c>
      <c r="B14" s="3" t="s">
        <v>19</v>
      </c>
      <c r="C14" s="61">
        <v>2486</v>
      </c>
      <c r="D14" s="4">
        <v>550</v>
      </c>
      <c r="E14" s="4">
        <v>535</v>
      </c>
      <c r="F14" s="5">
        <v>550</v>
      </c>
      <c r="G14" s="5">
        <v>988</v>
      </c>
      <c r="H14" s="6">
        <v>0</v>
      </c>
      <c r="I14" s="6">
        <v>428</v>
      </c>
      <c r="J14" s="7">
        <v>0</v>
      </c>
      <c r="K14" s="7">
        <v>564</v>
      </c>
      <c r="L14" s="73">
        <v>1100</v>
      </c>
      <c r="M14" s="73">
        <v>2516</v>
      </c>
    </row>
    <row r="15" spans="1:13" x14ac:dyDescent="0.25">
      <c r="A15" s="3" t="s">
        <v>20</v>
      </c>
      <c r="B15" s="17" t="s">
        <v>21</v>
      </c>
      <c r="C15" s="61">
        <v>0</v>
      </c>
      <c r="D15" s="4">
        <v>0</v>
      </c>
      <c r="E15" s="4">
        <v>0</v>
      </c>
      <c r="F15" s="5">
        <v>0</v>
      </c>
      <c r="G15" s="5">
        <v>0</v>
      </c>
      <c r="H15" s="6">
        <v>0</v>
      </c>
      <c r="I15" s="6">
        <v>0</v>
      </c>
      <c r="J15" s="7">
        <v>0</v>
      </c>
      <c r="K15" s="7">
        <v>0</v>
      </c>
      <c r="L15" s="73">
        <f>SUM(D15:J15)</f>
        <v>0</v>
      </c>
      <c r="M15" s="73">
        <v>0</v>
      </c>
    </row>
    <row r="16" spans="1:13" x14ac:dyDescent="0.25">
      <c r="A16" s="3" t="s">
        <v>22</v>
      </c>
      <c r="B16" s="17" t="s">
        <v>23</v>
      </c>
      <c r="C16" s="61">
        <v>83907</v>
      </c>
      <c r="D16" s="4">
        <v>21000</v>
      </c>
      <c r="E16" s="4">
        <v>21189</v>
      </c>
      <c r="F16" s="5">
        <v>0</v>
      </c>
      <c r="G16" s="5">
        <v>21294</v>
      </c>
      <c r="H16" s="6">
        <v>0</v>
      </c>
      <c r="I16" s="6">
        <v>28885</v>
      </c>
      <c r="J16" s="7">
        <v>0</v>
      </c>
      <c r="K16" s="7">
        <v>30340</v>
      </c>
      <c r="L16" s="73">
        <v>21000</v>
      </c>
      <c r="M16" s="73">
        <v>101709</v>
      </c>
    </row>
    <row r="17" spans="1:13" x14ac:dyDescent="0.25">
      <c r="A17" s="12" t="s">
        <v>24</v>
      </c>
      <c r="B17" s="18" t="s">
        <v>25</v>
      </c>
      <c r="C17" s="63">
        <f t="shared" ref="C17:M17" si="2">SUM(C12:C16)</f>
        <v>165852</v>
      </c>
      <c r="D17" s="13">
        <f t="shared" si="2"/>
        <v>39506</v>
      </c>
      <c r="E17" s="13">
        <f t="shared" si="2"/>
        <v>38166</v>
      </c>
      <c r="F17" s="14">
        <f t="shared" si="2"/>
        <v>1100</v>
      </c>
      <c r="G17" s="14">
        <f t="shared" si="2"/>
        <v>40446</v>
      </c>
      <c r="H17" s="15">
        <f t="shared" si="2"/>
        <v>0</v>
      </c>
      <c r="I17" s="15">
        <f t="shared" si="2"/>
        <v>57941</v>
      </c>
      <c r="J17" s="16">
        <f t="shared" si="2"/>
        <v>0</v>
      </c>
      <c r="K17" s="16">
        <f t="shared" si="2"/>
        <v>64071</v>
      </c>
      <c r="L17" s="75">
        <f t="shared" si="2"/>
        <v>40606</v>
      </c>
      <c r="M17" s="75">
        <f t="shared" si="2"/>
        <v>200625</v>
      </c>
    </row>
    <row r="18" spans="1:13" x14ac:dyDescent="0.25">
      <c r="A18" s="3" t="s">
        <v>64</v>
      </c>
      <c r="B18" s="17" t="s">
        <v>26</v>
      </c>
      <c r="C18" s="61">
        <v>0</v>
      </c>
      <c r="D18" s="4">
        <v>0</v>
      </c>
      <c r="E18" s="4">
        <v>0</v>
      </c>
      <c r="F18" s="5">
        <v>0</v>
      </c>
      <c r="G18" s="5">
        <v>0</v>
      </c>
      <c r="H18" s="6">
        <v>0</v>
      </c>
      <c r="I18" s="6">
        <v>0</v>
      </c>
      <c r="J18" s="7">
        <v>0</v>
      </c>
      <c r="K18" s="7">
        <v>0</v>
      </c>
      <c r="L18" s="73">
        <v>0</v>
      </c>
      <c r="M18" s="73">
        <v>0</v>
      </c>
    </row>
    <row r="19" spans="1:13" x14ac:dyDescent="0.25">
      <c r="A19" s="3" t="s">
        <v>27</v>
      </c>
      <c r="B19" s="17" t="s">
        <v>28</v>
      </c>
      <c r="C19" s="61">
        <v>0</v>
      </c>
      <c r="D19" s="4">
        <v>0</v>
      </c>
      <c r="E19" s="4">
        <v>0</v>
      </c>
      <c r="F19" s="5">
        <v>0</v>
      </c>
      <c r="G19" s="5">
        <v>0</v>
      </c>
      <c r="H19" s="6">
        <v>0</v>
      </c>
      <c r="I19" s="6">
        <v>0</v>
      </c>
      <c r="J19" s="7">
        <v>0</v>
      </c>
      <c r="K19" s="7">
        <v>0</v>
      </c>
      <c r="L19" s="73">
        <v>0</v>
      </c>
      <c r="M19" s="73">
        <v>0</v>
      </c>
    </row>
    <row r="20" spans="1:13" x14ac:dyDescent="0.25">
      <c r="A20" s="3" t="s">
        <v>29</v>
      </c>
      <c r="B20" s="17" t="s">
        <v>30</v>
      </c>
      <c r="C20" s="61">
        <v>0</v>
      </c>
      <c r="D20" s="4">
        <v>0</v>
      </c>
      <c r="E20" s="4">
        <v>0</v>
      </c>
      <c r="F20" s="5">
        <v>0</v>
      </c>
      <c r="G20" s="5">
        <v>0</v>
      </c>
      <c r="H20" s="6">
        <v>0</v>
      </c>
      <c r="I20" s="6">
        <v>0</v>
      </c>
      <c r="J20" s="7">
        <v>0</v>
      </c>
      <c r="K20" s="7">
        <v>0</v>
      </c>
      <c r="L20" s="73">
        <v>0</v>
      </c>
      <c r="M20" s="73">
        <v>0</v>
      </c>
    </row>
    <row r="21" spans="1:13" x14ac:dyDescent="0.25">
      <c r="A21" s="12" t="s">
        <v>31</v>
      </c>
      <c r="B21" s="18" t="s">
        <v>32</v>
      </c>
      <c r="C21" s="63">
        <f t="shared" ref="C21:M21" si="3">SUM(C18:C20)</f>
        <v>0</v>
      </c>
      <c r="D21" s="13">
        <f t="shared" si="3"/>
        <v>0</v>
      </c>
      <c r="E21" s="13">
        <f t="shared" si="3"/>
        <v>0</v>
      </c>
      <c r="F21" s="14">
        <f t="shared" si="3"/>
        <v>0</v>
      </c>
      <c r="G21" s="14">
        <f t="shared" si="3"/>
        <v>0</v>
      </c>
      <c r="H21" s="15">
        <f t="shared" si="3"/>
        <v>0</v>
      </c>
      <c r="I21" s="15">
        <f t="shared" si="3"/>
        <v>0</v>
      </c>
      <c r="J21" s="16">
        <f t="shared" si="3"/>
        <v>0</v>
      </c>
      <c r="K21" s="16">
        <f t="shared" si="3"/>
        <v>0</v>
      </c>
      <c r="L21" s="75">
        <f t="shared" si="3"/>
        <v>0</v>
      </c>
      <c r="M21" s="75">
        <f t="shared" si="3"/>
        <v>0</v>
      </c>
    </row>
    <row r="22" spans="1:13" x14ac:dyDescent="0.25">
      <c r="A22" s="12" t="s">
        <v>65</v>
      </c>
      <c r="B22" s="18" t="s">
        <v>33</v>
      </c>
      <c r="C22" s="63">
        <v>2505</v>
      </c>
      <c r="D22" s="13">
        <v>670</v>
      </c>
      <c r="E22" s="13">
        <v>658</v>
      </c>
      <c r="F22" s="14">
        <v>670</v>
      </c>
      <c r="G22" s="14">
        <v>665</v>
      </c>
      <c r="H22" s="15">
        <v>0</v>
      </c>
      <c r="I22" s="15">
        <v>673</v>
      </c>
      <c r="J22" s="16">
        <v>0</v>
      </c>
      <c r="K22" s="16">
        <v>673</v>
      </c>
      <c r="L22" s="75">
        <v>1340</v>
      </c>
      <c r="M22" s="75">
        <v>2668</v>
      </c>
    </row>
    <row r="23" spans="1:13" ht="15.75" thickBot="1" x14ac:dyDescent="0.3">
      <c r="A23" s="19" t="s">
        <v>34</v>
      </c>
      <c r="B23" s="19" t="s">
        <v>35</v>
      </c>
      <c r="C23" s="64">
        <v>2298</v>
      </c>
      <c r="D23" s="20">
        <v>348</v>
      </c>
      <c r="E23" s="20">
        <v>834</v>
      </c>
      <c r="F23" s="21">
        <v>348</v>
      </c>
      <c r="G23" s="21">
        <v>526</v>
      </c>
      <c r="H23" s="22">
        <v>0</v>
      </c>
      <c r="I23" s="22">
        <v>574</v>
      </c>
      <c r="J23" s="23">
        <v>0</v>
      </c>
      <c r="K23" s="23">
        <v>1976</v>
      </c>
      <c r="L23" s="76">
        <v>696</v>
      </c>
      <c r="M23" s="76">
        <v>3910</v>
      </c>
    </row>
    <row r="24" spans="1:13" ht="15.75" thickBot="1" x14ac:dyDescent="0.3">
      <c r="A24" s="24" t="s">
        <v>36</v>
      </c>
      <c r="B24" s="25" t="s">
        <v>66</v>
      </c>
      <c r="C24" s="65">
        <f>C7+C10+C11-C17-C22-C23</f>
        <v>-1236</v>
      </c>
      <c r="D24" s="26">
        <f>D7+D10+D11-D17-D22-D23-D21</f>
        <v>945</v>
      </c>
      <c r="E24" s="26">
        <f>E7+E10+E11-E17-E22-E23-E21</f>
        <v>1089</v>
      </c>
      <c r="F24" s="27">
        <f t="shared" ref="F24:M24" si="4">F7+F10+F11-F17-F21-F22-F23</f>
        <v>-193</v>
      </c>
      <c r="G24" s="27">
        <f t="shared" si="4"/>
        <v>-1820</v>
      </c>
      <c r="H24" s="28">
        <f t="shared" si="4"/>
        <v>0</v>
      </c>
      <c r="I24" s="28">
        <f t="shared" si="4"/>
        <v>6110</v>
      </c>
      <c r="J24" s="29">
        <f t="shared" si="4"/>
        <v>0</v>
      </c>
      <c r="K24" s="29">
        <f t="shared" si="4"/>
        <v>4834</v>
      </c>
      <c r="L24" s="77">
        <f t="shared" si="4"/>
        <v>752</v>
      </c>
      <c r="M24" s="77">
        <f t="shared" si="4"/>
        <v>10212</v>
      </c>
    </row>
    <row r="25" spans="1:13" ht="15.75" thickTop="1" x14ac:dyDescent="0.25">
      <c r="A25" s="3" t="s">
        <v>37</v>
      </c>
      <c r="B25" s="3" t="s">
        <v>38</v>
      </c>
      <c r="C25" s="66">
        <v>0</v>
      </c>
      <c r="D25" s="30">
        <v>0</v>
      </c>
      <c r="E25" s="30">
        <v>0</v>
      </c>
      <c r="F25" s="31">
        <v>0</v>
      </c>
      <c r="G25" s="31">
        <v>0</v>
      </c>
      <c r="H25" s="32">
        <v>0</v>
      </c>
      <c r="I25" s="32">
        <v>0</v>
      </c>
      <c r="J25" s="33">
        <v>0</v>
      </c>
      <c r="K25" s="33">
        <v>0</v>
      </c>
      <c r="L25" s="78">
        <f t="shared" ref="L25:L29" si="5">SUM(D25:J25)</f>
        <v>0</v>
      </c>
      <c r="M25" s="78">
        <v>0</v>
      </c>
    </row>
    <row r="26" spans="1:13" x14ac:dyDescent="0.25">
      <c r="A26" s="3" t="s">
        <v>39</v>
      </c>
      <c r="B26" s="3" t="s">
        <v>41</v>
      </c>
      <c r="C26" s="67">
        <v>0</v>
      </c>
      <c r="D26" s="17">
        <v>0</v>
      </c>
      <c r="E26" s="17">
        <v>0</v>
      </c>
      <c r="F26" s="34">
        <v>0</v>
      </c>
      <c r="G26" s="34">
        <v>0</v>
      </c>
      <c r="H26" s="35">
        <v>0</v>
      </c>
      <c r="I26" s="35">
        <v>0</v>
      </c>
      <c r="J26" s="36">
        <v>0</v>
      </c>
      <c r="K26" s="36">
        <v>0</v>
      </c>
      <c r="L26" s="79">
        <f t="shared" si="5"/>
        <v>0</v>
      </c>
      <c r="M26" s="79">
        <v>0</v>
      </c>
    </row>
    <row r="27" spans="1:13" ht="23.25" x14ac:dyDescent="0.25">
      <c r="A27" s="3" t="s">
        <v>40</v>
      </c>
      <c r="B27" s="3" t="s">
        <v>44</v>
      </c>
      <c r="C27" s="67">
        <v>0</v>
      </c>
      <c r="D27" s="17">
        <v>0</v>
      </c>
      <c r="E27" s="17">
        <v>0</v>
      </c>
      <c r="F27" s="34">
        <v>0</v>
      </c>
      <c r="G27" s="34">
        <v>0</v>
      </c>
      <c r="H27" s="35">
        <v>0</v>
      </c>
      <c r="I27" s="35">
        <v>0</v>
      </c>
      <c r="J27" s="36">
        <v>0</v>
      </c>
      <c r="K27" s="36">
        <v>0</v>
      </c>
      <c r="L27" s="79">
        <f t="shared" si="5"/>
        <v>0</v>
      </c>
      <c r="M27" s="79">
        <v>0</v>
      </c>
    </row>
    <row r="28" spans="1:13" x14ac:dyDescent="0.25">
      <c r="A28" s="3" t="s">
        <v>42</v>
      </c>
      <c r="B28" s="3" t="s">
        <v>46</v>
      </c>
      <c r="C28" s="67">
        <v>0</v>
      </c>
      <c r="D28" s="17">
        <v>0</v>
      </c>
      <c r="E28" s="17">
        <v>0</v>
      </c>
      <c r="F28" s="34">
        <v>0</v>
      </c>
      <c r="G28" s="34">
        <v>0</v>
      </c>
      <c r="H28" s="35">
        <v>0</v>
      </c>
      <c r="I28" s="35">
        <v>0</v>
      </c>
      <c r="J28" s="36">
        <v>0</v>
      </c>
      <c r="K28" s="36">
        <v>0</v>
      </c>
      <c r="L28" s="79">
        <f t="shared" si="5"/>
        <v>0</v>
      </c>
      <c r="M28" s="79">
        <v>0</v>
      </c>
    </row>
    <row r="29" spans="1:13" x14ac:dyDescent="0.25">
      <c r="A29" s="3" t="s">
        <v>43</v>
      </c>
      <c r="B29" s="3" t="s">
        <v>48</v>
      </c>
      <c r="C29" s="68">
        <v>0</v>
      </c>
      <c r="D29" s="17">
        <v>0</v>
      </c>
      <c r="E29" s="17">
        <v>0</v>
      </c>
      <c r="F29" s="34">
        <v>0</v>
      </c>
      <c r="G29" s="34">
        <v>0</v>
      </c>
      <c r="H29" s="35">
        <v>0</v>
      </c>
      <c r="I29" s="35">
        <v>0</v>
      </c>
      <c r="J29" s="36">
        <v>0</v>
      </c>
      <c r="K29" s="36">
        <v>0</v>
      </c>
      <c r="L29" s="79">
        <f t="shared" si="5"/>
        <v>0</v>
      </c>
      <c r="M29" s="79">
        <v>0</v>
      </c>
    </row>
    <row r="30" spans="1:13" x14ac:dyDescent="0.25">
      <c r="A30" s="12" t="s">
        <v>49</v>
      </c>
      <c r="B30" s="12" t="s">
        <v>50</v>
      </c>
      <c r="C30" s="69">
        <f>SUM(C25:C29)</f>
        <v>0</v>
      </c>
      <c r="D30" s="18">
        <f>SUM(D25:D29)</f>
        <v>0</v>
      </c>
      <c r="E30" s="18">
        <f>SUM(E25:E29)</f>
        <v>0</v>
      </c>
      <c r="F30" s="39">
        <f>SUM(F25:F29)</f>
        <v>0</v>
      </c>
      <c r="G30" s="39">
        <f>SUM(G25:G29)</f>
        <v>0</v>
      </c>
      <c r="H30" s="40">
        <f>SUM(H25:H29)</f>
        <v>0</v>
      </c>
      <c r="I30" s="40">
        <f>SUM(I25:I29)</f>
        <v>0</v>
      </c>
      <c r="J30" s="41">
        <f>SUM(J25:J29)</f>
        <v>0</v>
      </c>
      <c r="K30" s="41">
        <f>SUM(K25:K29)</f>
        <v>0</v>
      </c>
      <c r="L30" s="80">
        <f>SUM(D30:J30)</f>
        <v>0</v>
      </c>
      <c r="M30" s="80">
        <f>SUM(M25:M29)</f>
        <v>0</v>
      </c>
    </row>
    <row r="31" spans="1:13" x14ac:dyDescent="0.25">
      <c r="A31" s="3" t="s">
        <v>45</v>
      </c>
      <c r="B31" s="3" t="s">
        <v>87</v>
      </c>
      <c r="C31" s="69">
        <v>0</v>
      </c>
      <c r="D31" s="18">
        <v>0</v>
      </c>
      <c r="E31" s="18">
        <v>0</v>
      </c>
      <c r="F31" s="39">
        <v>0</v>
      </c>
      <c r="G31" s="39">
        <v>0</v>
      </c>
      <c r="H31" s="40">
        <v>0</v>
      </c>
      <c r="I31" s="40">
        <v>0</v>
      </c>
      <c r="J31" s="41">
        <v>0</v>
      </c>
      <c r="K31" s="41">
        <v>0</v>
      </c>
      <c r="L31" s="80">
        <v>0</v>
      </c>
      <c r="M31" s="80">
        <v>0</v>
      </c>
    </row>
    <row r="32" spans="1:13" ht="23.25" x14ac:dyDescent="0.25">
      <c r="A32" s="3" t="s">
        <v>47</v>
      </c>
      <c r="B32" s="3" t="s">
        <v>88</v>
      </c>
      <c r="C32" s="68">
        <v>0</v>
      </c>
      <c r="D32" s="17">
        <v>0</v>
      </c>
      <c r="E32" s="17">
        <v>0</v>
      </c>
      <c r="F32" s="34">
        <v>0</v>
      </c>
      <c r="G32" s="34">
        <v>0</v>
      </c>
      <c r="H32" s="35">
        <v>0</v>
      </c>
      <c r="I32" s="35">
        <v>0</v>
      </c>
      <c r="J32" s="36">
        <v>0</v>
      </c>
      <c r="K32" s="36">
        <v>0</v>
      </c>
      <c r="L32" s="79">
        <f>SUM(D32:J32)</f>
        <v>0</v>
      </c>
      <c r="M32" s="79">
        <v>0</v>
      </c>
    </row>
    <row r="33" spans="1:13" x14ac:dyDescent="0.25">
      <c r="A33" s="3" t="s">
        <v>51</v>
      </c>
      <c r="B33" s="3" t="s">
        <v>89</v>
      </c>
      <c r="C33" s="68">
        <v>0</v>
      </c>
      <c r="D33" s="37">
        <v>0</v>
      </c>
      <c r="E33" s="37">
        <v>0</v>
      </c>
      <c r="F33" s="42">
        <v>0</v>
      </c>
      <c r="G33" s="42">
        <v>0</v>
      </c>
      <c r="H33" s="43">
        <v>0</v>
      </c>
      <c r="I33" s="43">
        <v>0</v>
      </c>
      <c r="J33" s="44">
        <v>0</v>
      </c>
      <c r="K33" s="44">
        <v>0</v>
      </c>
      <c r="L33" s="81">
        <f>SUM(D33:J33)</f>
        <v>0</v>
      </c>
      <c r="M33" s="81">
        <v>0</v>
      </c>
    </row>
    <row r="34" spans="1:13" ht="16.5" customHeight="1" x14ac:dyDescent="0.25">
      <c r="A34" s="3" t="s">
        <v>52</v>
      </c>
      <c r="B34" s="3" t="s">
        <v>90</v>
      </c>
      <c r="C34" s="68">
        <v>0</v>
      </c>
      <c r="D34" s="17">
        <v>0</v>
      </c>
      <c r="E34" s="17">
        <v>0</v>
      </c>
      <c r="F34" s="34">
        <v>0</v>
      </c>
      <c r="G34" s="34">
        <v>0</v>
      </c>
      <c r="H34" s="35">
        <v>0</v>
      </c>
      <c r="I34" s="35">
        <v>0</v>
      </c>
      <c r="J34" s="36">
        <v>0</v>
      </c>
      <c r="K34" s="36">
        <v>0</v>
      </c>
      <c r="L34" s="79">
        <f>SUM(D34:J34)</f>
        <v>0</v>
      </c>
      <c r="M34" s="79">
        <v>0</v>
      </c>
    </row>
    <row r="35" spans="1:13" x14ac:dyDescent="0.25">
      <c r="A35" s="3" t="s">
        <v>86</v>
      </c>
      <c r="B35" s="3" t="s">
        <v>53</v>
      </c>
      <c r="C35" s="68">
        <v>0</v>
      </c>
      <c r="D35" s="17">
        <v>0</v>
      </c>
      <c r="E35" s="17">
        <v>0</v>
      </c>
      <c r="F35" s="34">
        <v>0</v>
      </c>
      <c r="G35" s="34">
        <v>0</v>
      </c>
      <c r="H35" s="35">
        <v>0</v>
      </c>
      <c r="I35" s="35">
        <v>0</v>
      </c>
      <c r="J35" s="44">
        <v>0</v>
      </c>
      <c r="K35" s="44">
        <v>0</v>
      </c>
      <c r="L35" s="81">
        <f>SUM(D35:J35)</f>
        <v>0</v>
      </c>
      <c r="M35" s="81">
        <v>0</v>
      </c>
    </row>
    <row r="36" spans="1:13" x14ac:dyDescent="0.25">
      <c r="A36" s="12" t="s">
        <v>54</v>
      </c>
      <c r="B36" s="12" t="s">
        <v>67</v>
      </c>
      <c r="C36" s="69">
        <f t="shared" ref="C36:L36" si="6">SUM(C32:C35)</f>
        <v>0</v>
      </c>
      <c r="D36" s="38">
        <f t="shared" si="6"/>
        <v>0</v>
      </c>
      <c r="E36" s="38">
        <f>SUM(E32:E35)</f>
        <v>0</v>
      </c>
      <c r="F36" s="45">
        <f t="shared" si="6"/>
        <v>0</v>
      </c>
      <c r="G36" s="45">
        <f t="shared" si="6"/>
        <v>0</v>
      </c>
      <c r="H36" s="46">
        <f t="shared" si="6"/>
        <v>0</v>
      </c>
      <c r="I36" s="46">
        <f t="shared" si="6"/>
        <v>0</v>
      </c>
      <c r="J36" s="47">
        <f t="shared" si="6"/>
        <v>0</v>
      </c>
      <c r="K36" s="47">
        <f t="shared" si="6"/>
        <v>0</v>
      </c>
      <c r="L36" s="82">
        <f t="shared" si="6"/>
        <v>0</v>
      </c>
      <c r="M36" s="82">
        <f>SUM(M32:M35)</f>
        <v>0</v>
      </c>
    </row>
    <row r="37" spans="1:13" x14ac:dyDescent="0.25">
      <c r="A37" s="18" t="s">
        <v>55</v>
      </c>
      <c r="B37" s="18" t="s">
        <v>56</v>
      </c>
      <c r="C37" s="69">
        <f t="shared" ref="C37:L37" si="7">C30-C36</f>
        <v>0</v>
      </c>
      <c r="D37" s="38">
        <f t="shared" si="7"/>
        <v>0</v>
      </c>
      <c r="E37" s="38">
        <f>E30-E36</f>
        <v>0</v>
      </c>
      <c r="F37" s="45">
        <f t="shared" si="7"/>
        <v>0</v>
      </c>
      <c r="G37" s="45">
        <f t="shared" si="7"/>
        <v>0</v>
      </c>
      <c r="H37" s="46">
        <f t="shared" si="7"/>
        <v>0</v>
      </c>
      <c r="I37" s="46">
        <f t="shared" si="7"/>
        <v>0</v>
      </c>
      <c r="J37" s="47">
        <f t="shared" si="7"/>
        <v>0</v>
      </c>
      <c r="K37" s="47">
        <f t="shared" si="7"/>
        <v>0</v>
      </c>
      <c r="L37" s="82">
        <f t="shared" si="7"/>
        <v>0</v>
      </c>
      <c r="M37" s="82">
        <f>M30-M36</f>
        <v>0</v>
      </c>
    </row>
    <row r="38" spans="1:13" x14ac:dyDescent="0.25">
      <c r="A38" s="18" t="s">
        <v>57</v>
      </c>
      <c r="B38" s="18" t="s">
        <v>58</v>
      </c>
      <c r="C38" s="69">
        <f>C24+C37</f>
        <v>-1236</v>
      </c>
      <c r="D38" s="38">
        <f>D24+D37</f>
        <v>945</v>
      </c>
      <c r="E38" s="38">
        <f>E24+E37</f>
        <v>1089</v>
      </c>
      <c r="F38" s="45">
        <f>F24+F37</f>
        <v>-193</v>
      </c>
      <c r="G38" s="45">
        <f>G24+G37</f>
        <v>-1820</v>
      </c>
      <c r="H38" s="46">
        <f>H24+H37</f>
        <v>0</v>
      </c>
      <c r="I38" s="46">
        <f>I24+I37</f>
        <v>6110</v>
      </c>
      <c r="J38" s="47">
        <f>J24+J37</f>
        <v>0</v>
      </c>
      <c r="K38" s="47">
        <f>K24+K37</f>
        <v>4834</v>
      </c>
      <c r="L38" s="82">
        <f>L24+L37</f>
        <v>752</v>
      </c>
      <c r="M38" s="82">
        <f>M24+M37</f>
        <v>10212</v>
      </c>
    </row>
    <row r="39" spans="1:13" ht="15.75" thickBot="1" x14ac:dyDescent="0.3">
      <c r="A39" s="48" t="s">
        <v>59</v>
      </c>
      <c r="B39" s="48" t="s">
        <v>60</v>
      </c>
      <c r="C39" s="70">
        <v>0</v>
      </c>
      <c r="D39" s="48">
        <v>0</v>
      </c>
      <c r="E39" s="48">
        <v>0</v>
      </c>
      <c r="F39" s="49">
        <v>0</v>
      </c>
      <c r="G39" s="49">
        <v>243</v>
      </c>
      <c r="H39" s="50">
        <v>0</v>
      </c>
      <c r="I39" s="50">
        <v>243</v>
      </c>
      <c r="J39" s="51">
        <v>0</v>
      </c>
      <c r="K39" s="51">
        <v>-45</v>
      </c>
      <c r="L39" s="83">
        <v>0</v>
      </c>
      <c r="M39" s="83">
        <v>441</v>
      </c>
    </row>
    <row r="40" spans="1:13" ht="15.75" thickBot="1" x14ac:dyDescent="0.3">
      <c r="A40" s="52" t="s">
        <v>61</v>
      </c>
      <c r="B40" s="52" t="s">
        <v>62</v>
      </c>
      <c r="C40" s="71">
        <f t="shared" ref="C40:M40" si="8">C38-C39</f>
        <v>-1236</v>
      </c>
      <c r="D40" s="53">
        <f t="shared" si="8"/>
        <v>945</v>
      </c>
      <c r="E40" s="53">
        <f>E38-E39</f>
        <v>1089</v>
      </c>
      <c r="F40" s="54">
        <f t="shared" si="8"/>
        <v>-193</v>
      </c>
      <c r="G40" s="54">
        <f t="shared" si="8"/>
        <v>-2063</v>
      </c>
      <c r="H40" s="55">
        <f t="shared" si="8"/>
        <v>0</v>
      </c>
      <c r="I40" s="55">
        <f t="shared" si="8"/>
        <v>5867</v>
      </c>
      <c r="J40" s="56">
        <f t="shared" si="8"/>
        <v>0</v>
      </c>
      <c r="K40" s="56">
        <f t="shared" si="8"/>
        <v>4879</v>
      </c>
      <c r="L40" s="84">
        <f t="shared" si="8"/>
        <v>752</v>
      </c>
      <c r="M40" s="84">
        <f t="shared" si="8"/>
        <v>9771</v>
      </c>
    </row>
    <row r="42" spans="1:13" x14ac:dyDescent="0.25">
      <c r="B42" s="88" t="s">
        <v>74</v>
      </c>
      <c r="I42" s="89" t="s">
        <v>71</v>
      </c>
    </row>
    <row r="43" spans="1:13" x14ac:dyDescent="0.25">
      <c r="I43" s="89" t="s">
        <v>72</v>
      </c>
    </row>
  </sheetData>
  <pageMargins left="0.25" right="0.25" top="0.75" bottom="0.75" header="0.3" footer="0.3"/>
  <pageSetup paperSize="9" scale="57" fitToHeight="0" orientation="landscape" horizontalDpi="4294967294" verticalDpi="4294967294" r:id="rId1"/>
  <headerFooter>
    <oddHeader>&amp;L
&amp;C
&amp;RElőterjesztés 5. számú melléklete</oddHead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2018 terv-tény eredmény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lakatost</dc:creator>
  <cp:lastModifiedBy>lakatost</cp:lastModifiedBy>
  <cp:lastPrinted>2019-04-11T11:56:09Z</cp:lastPrinted>
  <dcterms:created xsi:type="dcterms:W3CDTF">2017-05-15T12:42:42Z</dcterms:created>
  <dcterms:modified xsi:type="dcterms:W3CDTF">2019-04-11T11:56:26Z</dcterms:modified>
</cp:coreProperties>
</file>