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Előterjesztések\2020\szeptember 24\"/>
    </mc:Choice>
  </mc:AlternateContent>
  <bookViews>
    <workbookView xWindow="0" yWindow="0" windowWidth="21570" windowHeight="8160"/>
  </bookViews>
  <sheets>
    <sheet name="2020 terv-tény eredmé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8" i="1"/>
  <c r="L20" i="1"/>
  <c r="J17" i="1"/>
  <c r="H17" i="1"/>
  <c r="L11" i="1"/>
  <c r="C37" i="1" l="1"/>
  <c r="O6" i="1" l="1"/>
  <c r="O8" i="1"/>
  <c r="O9" i="1"/>
  <c r="O11" i="1"/>
  <c r="O12" i="1"/>
  <c r="O13" i="1"/>
  <c r="O14" i="1"/>
  <c r="O15" i="1"/>
  <c r="O16" i="1"/>
  <c r="O18" i="1"/>
  <c r="O19" i="1"/>
  <c r="O20" i="1"/>
  <c r="O22" i="1"/>
  <c r="O23" i="1"/>
  <c r="O25" i="1"/>
  <c r="O26" i="1"/>
  <c r="O27" i="1"/>
  <c r="O28" i="1"/>
  <c r="O29" i="1"/>
  <c r="O30" i="1"/>
  <c r="O31" i="1"/>
  <c r="O33" i="1"/>
  <c r="O34" i="1"/>
  <c r="O35" i="1"/>
  <c r="O36" i="1"/>
  <c r="O40" i="1"/>
  <c r="O5" i="1"/>
  <c r="N6" i="1"/>
  <c r="N8" i="1"/>
  <c r="N9" i="1"/>
  <c r="N11" i="1"/>
  <c r="N12" i="1"/>
  <c r="N13" i="1"/>
  <c r="N14" i="1"/>
  <c r="N15" i="1"/>
  <c r="N16" i="1"/>
  <c r="N18" i="1"/>
  <c r="N19" i="1"/>
  <c r="N20" i="1"/>
  <c r="N22" i="1"/>
  <c r="N23" i="1"/>
  <c r="N25" i="1"/>
  <c r="N26" i="1"/>
  <c r="N27" i="1"/>
  <c r="N28" i="1"/>
  <c r="N29" i="1"/>
  <c r="N30" i="1"/>
  <c r="N31" i="1"/>
  <c r="N33" i="1"/>
  <c r="N34" i="1"/>
  <c r="N35" i="1"/>
  <c r="N36" i="1"/>
  <c r="N40" i="1"/>
  <c r="N5" i="1"/>
  <c r="E21" i="1" l="1"/>
  <c r="F7" i="1" l="1"/>
  <c r="M26" i="1"/>
  <c r="M27" i="1"/>
  <c r="M28" i="1"/>
  <c r="M29" i="1"/>
  <c r="M30" i="1"/>
  <c r="M31" i="1"/>
  <c r="M33" i="1"/>
  <c r="M34" i="1"/>
  <c r="M35" i="1"/>
  <c r="M36" i="1"/>
  <c r="M40" i="1"/>
  <c r="M25" i="1"/>
  <c r="K37" i="1"/>
  <c r="J37" i="1"/>
  <c r="I37" i="1"/>
  <c r="H37" i="1"/>
  <c r="G37" i="1"/>
  <c r="O37" i="1" s="1"/>
  <c r="F37" i="1"/>
  <c r="L26" i="1"/>
  <c r="L27" i="1"/>
  <c r="L28" i="1"/>
  <c r="L29" i="1"/>
  <c r="L30" i="1"/>
  <c r="L31" i="1"/>
  <c r="L33" i="1"/>
  <c r="L34" i="1"/>
  <c r="L35" i="1"/>
  <c r="L36" i="1"/>
  <c r="L40" i="1"/>
  <c r="L25" i="1"/>
  <c r="J32" i="1"/>
  <c r="I32" i="1"/>
  <c r="H32" i="1"/>
  <c r="G32" i="1"/>
  <c r="F32" i="1"/>
  <c r="E32" i="1"/>
  <c r="M6" i="1"/>
  <c r="M8" i="1"/>
  <c r="M9" i="1"/>
  <c r="M11" i="1"/>
  <c r="M12" i="1"/>
  <c r="M13" i="1"/>
  <c r="M14" i="1"/>
  <c r="M15" i="1"/>
  <c r="M16" i="1"/>
  <c r="M18" i="1"/>
  <c r="M19" i="1"/>
  <c r="M22" i="1"/>
  <c r="M23" i="1"/>
  <c r="M5" i="1"/>
  <c r="L6" i="1"/>
  <c r="L8" i="1"/>
  <c r="L9" i="1"/>
  <c r="L13" i="1"/>
  <c r="L14" i="1"/>
  <c r="L15" i="1"/>
  <c r="L16" i="1"/>
  <c r="L19" i="1"/>
  <c r="L22" i="1"/>
  <c r="L23" i="1"/>
  <c r="L5" i="1"/>
  <c r="H38" i="1" l="1"/>
  <c r="O32" i="1"/>
  <c r="F38" i="1"/>
  <c r="J38" i="1"/>
  <c r="I38" i="1"/>
  <c r="G38" i="1"/>
  <c r="K38" i="1"/>
  <c r="M32" i="1"/>
  <c r="M37" i="1"/>
  <c r="F10" i="1"/>
  <c r="F21" i="1"/>
  <c r="G21" i="1"/>
  <c r="O21" i="1" s="1"/>
  <c r="H21" i="1"/>
  <c r="I21" i="1"/>
  <c r="J21" i="1"/>
  <c r="K21" i="1"/>
  <c r="E17" i="1"/>
  <c r="F17" i="1"/>
  <c r="G17" i="1"/>
  <c r="I17" i="1"/>
  <c r="K17" i="1"/>
  <c r="E10" i="1"/>
  <c r="H10" i="1"/>
  <c r="I10" i="1"/>
  <c r="J10" i="1"/>
  <c r="K10" i="1"/>
  <c r="E7" i="1"/>
  <c r="G7" i="1"/>
  <c r="H7" i="1"/>
  <c r="I7" i="1"/>
  <c r="J7" i="1"/>
  <c r="K7" i="1"/>
  <c r="O7" i="1" l="1"/>
  <c r="O10" i="1"/>
  <c r="O17" i="1"/>
  <c r="M10" i="1"/>
  <c r="K24" i="1"/>
  <c r="K39" i="1" s="1"/>
  <c r="K41" i="1" s="1"/>
  <c r="M21" i="1"/>
  <c r="I24" i="1"/>
  <c r="I39" i="1" s="1"/>
  <c r="I41" i="1" s="1"/>
  <c r="M7" i="1"/>
  <c r="G24" i="1"/>
  <c r="G39" i="1" s="1"/>
  <c r="G41" i="1" s="1"/>
  <c r="M17" i="1"/>
  <c r="J24" i="1"/>
  <c r="J39" i="1" s="1"/>
  <c r="J41" i="1" s="1"/>
  <c r="H24" i="1"/>
  <c r="H39" i="1" s="1"/>
  <c r="H41" i="1" s="1"/>
  <c r="F24" i="1"/>
  <c r="E24" i="1"/>
  <c r="E38" i="1"/>
  <c r="D10" i="1"/>
  <c r="C10" i="1"/>
  <c r="D37" i="1"/>
  <c r="D32" i="1"/>
  <c r="D21" i="1"/>
  <c r="D17" i="1"/>
  <c r="L17" i="1" s="1"/>
  <c r="D7" i="1"/>
  <c r="C32" i="1"/>
  <c r="C38" i="1" s="1"/>
  <c r="C7" i="1"/>
  <c r="C17" i="1"/>
  <c r="C21" i="1"/>
  <c r="L21" i="1" l="1"/>
  <c r="N21" i="1"/>
  <c r="L32" i="1"/>
  <c r="N32" i="1"/>
  <c r="L7" i="1"/>
  <c r="N7" i="1"/>
  <c r="L37" i="1"/>
  <c r="N37" i="1"/>
  <c r="M38" i="1"/>
  <c r="O38" i="1"/>
  <c r="N17" i="1"/>
  <c r="L10" i="1"/>
  <c r="N10" i="1"/>
  <c r="F39" i="1"/>
  <c r="F41" i="1" s="1"/>
  <c r="O24" i="1"/>
  <c r="M24" i="1"/>
  <c r="D38" i="1"/>
  <c r="D24" i="1"/>
  <c r="N24" i="1" s="1"/>
  <c r="E39" i="1"/>
  <c r="O39" i="1" s="1"/>
  <c r="C24" i="1"/>
  <c r="L38" i="1" l="1"/>
  <c r="N38" i="1"/>
  <c r="E41" i="1"/>
  <c r="M39" i="1"/>
  <c r="D39" i="1"/>
  <c r="N39" i="1" s="1"/>
  <c r="L24" i="1"/>
  <c r="C39" i="1"/>
  <c r="C41" i="1" s="1"/>
  <c r="M41" i="1" l="1"/>
  <c r="O41" i="1"/>
  <c r="D41" i="1"/>
  <c r="L39" i="1"/>
  <c r="L41" i="1" l="1"/>
  <c r="N41" i="1"/>
</calcChain>
</file>

<file path=xl/sharedStrings.xml><?xml version="1.0" encoding="utf-8"?>
<sst xmlns="http://schemas.openxmlformats.org/spreadsheetml/2006/main" count="96" uniqueCount="94">
  <si>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</si>
  <si>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</si>
  <si>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</si>
  <si>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</si>
  <si>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</si>
  <si>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</si>
  <si>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</si>
  <si>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</si>
  <si>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</si>
  <si>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</si>
  <si>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</si>
  <si>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</si>
  <si>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</si>
  <si>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</si>
  <si>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</si>
  <si>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</si>
  <si>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</si>
  <si>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</si>
  <si>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</si>
  <si>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</si>
  <si>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</si>
  <si>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</si>
  <si>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</si>
  <si>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</si>
  <si>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</si>
  <si>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</si>
  <si>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</si>
  <si>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</si>
  <si>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</si>
  <si>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</si>
  <si>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</si>
  <si>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</si>
  <si>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</si>
  <si>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</si>
  <si>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</si>
  <si>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</si>
  <si>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</si>
  <si>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</si>
  <si>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</si>
  <si>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</si>
  <si>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</si>
  <si>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</si>
  <si>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</si>
  <si>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</si>
  <si>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</si>
  <si>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</si>
  <si>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</si>
  <si>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</si>
  <si>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</si>
  <si>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</si>
  <si>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</si>
  <si>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</si>
  <si>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</si>
  <si>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</si>
  <si>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</si>
  <si>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</si>
  <si>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</si>
  <si>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</si>
  <si>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</si>
  <si>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</si>
  <si>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</si>
  <si>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</si>
  <si>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</si>
  <si>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</si>
  <si>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</si>
  <si>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</si>
  <si>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</si>
  <si>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</si>
  <si>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</si>
  <si>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</si>
  <si>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rgb="FF000000"/>
        <rFont val="Times New Roman"/>
        <family val="1"/>
        <charset val="238"/>
      </rPr>
      <t>±II+III-IV-V-VI-VII)</t>
    </r>
  </si>
  <si>
    <r>
      <t>Pénzügyi műveletek ráfordításai (18+19</t>
    </r>
    <r>
      <rPr>
        <b/>
        <u/>
        <sz val="8.5"/>
        <color rgb="FF000000"/>
        <rFont val="Times New Roman"/>
        <family val="1"/>
        <charset val="238"/>
      </rPr>
      <t>+</t>
    </r>
    <r>
      <rPr>
        <b/>
        <sz val="8.5"/>
        <color rgb="FF000000"/>
        <rFont val="Times New Roman"/>
        <family val="1"/>
        <charset val="238"/>
      </rPr>
      <t>20+21)</t>
    </r>
  </si>
  <si>
    <t>ADÓZÁS ELŐTTI EREDMÉNY (± A ± B)</t>
  </si>
  <si>
    <t>81./2017. (V.25.) képviselő-testületi határozat alapján elfogadott szabályzat értelmében</t>
  </si>
  <si>
    <t>ügyvezető</t>
  </si>
  <si>
    <t>Előterjesztés melléklete</t>
  </si>
  <si>
    <t>Szoboszlay István</t>
  </si>
  <si>
    <t>Palotasport Nonprofit Kft</t>
  </si>
  <si>
    <t>Várpalota, Fehérvári u.9.</t>
  </si>
  <si>
    <t>Várpalota, 2020. szeptember 1.</t>
  </si>
  <si>
    <t>2019.12.31
tény</t>
  </si>
  <si>
    <t>2020. 1.
 negyedév terv</t>
  </si>
  <si>
    <t>2020. 1.
negyedév tény</t>
  </si>
  <si>
    <t>2020. 2.
negyedév terv</t>
  </si>
  <si>
    <t>2020. 2.
negyedév tény</t>
  </si>
  <si>
    <t>2020 3.
negyedév terv</t>
  </si>
  <si>
    <t>2020. 3.
negyedév tény</t>
  </si>
  <si>
    <t>2020. 4.
negyedév terv</t>
  </si>
  <si>
    <t>2020. 4.
negyedév tény</t>
  </si>
  <si>
    <t>2020. év
terv</t>
  </si>
  <si>
    <t>2020. év
tény</t>
  </si>
  <si>
    <t>2020.I.félév terv</t>
  </si>
  <si>
    <t>2020.I.félév tény</t>
  </si>
  <si>
    <t>Eredménykimutatás a 2020. éves üzleti terv  beszámolása vonatkozásában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</si>
</sst>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u/>
      <sz val="8.5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right" vertical="top" wrapText="1"/>
    </xf>
    <xf numFmtId="3" fontId="8" fillId="5" borderId="4" xfId="0" applyNumberFormat="1" applyFont="1" applyFill="1" applyBorder="1" applyAlignment="1">
      <alignment horizontal="right" vertical="top" wrapText="1"/>
    </xf>
    <xf numFmtId="3" fontId="2" fillId="5" borderId="4" xfId="0" applyNumberFormat="1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3" fontId="2" fillId="6" borderId="10" xfId="0" applyNumberFormat="1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3" fontId="5" fillId="6" borderId="4" xfId="0" applyNumberFormat="1" applyFont="1" applyFill="1" applyBorder="1" applyAlignment="1">
      <alignment wrapText="1"/>
    </xf>
    <xf numFmtId="3" fontId="2" fillId="6" borderId="4" xfId="0" applyNumberFormat="1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wrapText="1"/>
    </xf>
    <xf numFmtId="3" fontId="8" fillId="6" borderId="5" xfId="0" applyNumberFormat="1" applyFont="1" applyFill="1" applyBorder="1" applyAlignment="1">
      <alignment horizontal="right" wrapText="1"/>
    </xf>
    <xf numFmtId="3" fontId="9" fillId="6" borderId="5" xfId="0" applyNumberFormat="1" applyFont="1" applyFill="1" applyBorder="1" applyAlignment="1">
      <alignment horizontal="right" wrapText="1"/>
    </xf>
    <xf numFmtId="3" fontId="9" fillId="6" borderId="7" xfId="0" applyNumberFormat="1" applyFont="1" applyFill="1" applyBorder="1" applyAlignment="1">
      <alignment horizontal="right" wrapText="1"/>
    </xf>
    <xf numFmtId="3" fontId="8" fillId="6" borderId="4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wrapText="1"/>
    </xf>
    <xf numFmtId="0" fontId="3" fillId="7" borderId="3" xfId="0" applyFont="1" applyFill="1" applyBorder="1" applyAlignment="1">
      <alignment horizontal="center" wrapText="1"/>
    </xf>
    <xf numFmtId="0" fontId="10" fillId="0" borderId="0" xfId="0" applyFont="1"/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3" fontId="9" fillId="2" borderId="5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wrapText="1"/>
    </xf>
    <xf numFmtId="3" fontId="9" fillId="3" borderId="5" xfId="0" applyNumberFormat="1" applyFont="1" applyFill="1" applyBorder="1" applyAlignment="1">
      <alignment horizontal="right" wrapText="1"/>
    </xf>
    <xf numFmtId="3" fontId="2" fillId="3" borderId="10" xfId="0" applyNumberFormat="1" applyFont="1" applyFill="1" applyBorder="1" applyAlignment="1">
      <alignment wrapText="1"/>
    </xf>
    <xf numFmtId="3" fontId="9" fillId="4" borderId="5" xfId="0" applyNumberFormat="1" applyFont="1" applyFill="1" applyBorder="1" applyAlignment="1">
      <alignment horizontal="right" wrapText="1"/>
    </xf>
    <xf numFmtId="3" fontId="2" fillId="4" borderId="10" xfId="0" applyNumberFormat="1" applyFont="1" applyFill="1" applyBorder="1" applyAlignment="1">
      <alignment wrapText="1"/>
    </xf>
    <xf numFmtId="3" fontId="5" fillId="7" borderId="5" xfId="0" applyNumberFormat="1" applyFont="1" applyFill="1" applyBorder="1" applyAlignment="1">
      <alignment wrapText="1"/>
    </xf>
    <xf numFmtId="3" fontId="2" fillId="7" borderId="5" xfId="0" applyNumberFormat="1" applyFont="1" applyFill="1" applyBorder="1" applyAlignment="1">
      <alignment wrapText="1"/>
    </xf>
    <xf numFmtId="3" fontId="5" fillId="7" borderId="13" xfId="0" applyNumberFormat="1" applyFont="1" applyFill="1" applyBorder="1" applyAlignment="1">
      <alignment wrapText="1"/>
    </xf>
    <xf numFmtId="3" fontId="2" fillId="7" borderId="9" xfId="0" applyNumberFormat="1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5" fillId="2" borderId="5" xfId="0" applyNumberFormat="1" applyFont="1" applyFill="1" applyBorder="1" applyAlignment="1">
      <alignment wrapText="1"/>
    </xf>
    <xf numFmtId="3" fontId="5" fillId="3" borderId="5" xfId="0" applyNumberFormat="1" applyFont="1" applyFill="1" applyBorder="1" applyAlignment="1">
      <alignment wrapText="1"/>
    </xf>
    <xf numFmtId="3" fontId="5" fillId="4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3" fontId="5" fillId="4" borderId="4" xfId="0" applyNumberFormat="1" applyFont="1" applyFill="1" applyBorder="1" applyAlignment="1">
      <alignment wrapText="1"/>
    </xf>
    <xf numFmtId="3" fontId="5" fillId="2" borderId="4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3" fontId="2" fillId="3" borderId="4" xfId="0" applyNumberFormat="1" applyFont="1" applyFill="1" applyBorder="1" applyAlignment="1">
      <alignment wrapText="1"/>
    </xf>
    <xf numFmtId="3" fontId="2" fillId="4" borderId="4" xfId="0" applyNumberFormat="1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3" fontId="2" fillId="7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3" fontId="5" fillId="8" borderId="14" xfId="0" applyNumberFormat="1" applyFont="1" applyFill="1" applyBorder="1" applyAlignment="1">
      <alignment wrapText="1"/>
    </xf>
    <xf numFmtId="3" fontId="5" fillId="8" borderId="15" xfId="0" applyNumberFormat="1" applyFont="1" applyFill="1" applyBorder="1" applyAlignment="1">
      <alignment wrapText="1"/>
    </xf>
    <xf numFmtId="3" fontId="2" fillId="8" borderId="15" xfId="0" applyNumberFormat="1" applyFont="1" applyFill="1" applyBorder="1" applyAlignment="1">
      <alignment wrapText="1"/>
    </xf>
    <xf numFmtId="3" fontId="5" fillId="8" borderId="16" xfId="0" applyNumberFormat="1" applyFont="1" applyFill="1" applyBorder="1" applyAlignment="1">
      <alignment wrapText="1"/>
    </xf>
    <xf numFmtId="3" fontId="2" fillId="8" borderId="9" xfId="0" applyNumberFormat="1" applyFont="1" applyFill="1" applyBorder="1" applyAlignment="1">
      <alignment wrapText="1"/>
    </xf>
    <xf numFmtId="3" fontId="5" fillId="8" borderId="17" xfId="0" applyNumberFormat="1" applyFon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8CCE4"/>
      <color rgb="FFC4D79B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>
      <selection activeCell="C1" sqref="C1"/>
    </sheetView>
  </sheetViews>
  <sheetFormatPr defaultRowHeight="15" x14ac:dyDescent="0.25"/>
  <cols>
    <col min="1" max="1" width="9.28515625" bestFit="1" customWidth="1"/>
    <col min="2" max="2" width="52.140625" customWidth="1"/>
    <col min="3" max="15" width="12.7109375" customWidth="1"/>
  </cols>
  <sheetData>
    <row r="1" spans="1:15" x14ac:dyDescent="0.25">
      <c r="A1" s="42" t="s">
        <v>77</v>
      </c>
      <c r="D1" t="s">
        <v>93</v>
      </c>
      <c r="K1" t="s">
        <v>75</v>
      </c>
    </row>
    <row r="2" spans="1:15" x14ac:dyDescent="0.25">
      <c r="A2" s="42" t="s">
        <v>78</v>
      </c>
      <c r="D2" t="s">
        <v>73</v>
      </c>
    </row>
    <row r="3" spans="1:15" ht="15.75" thickBot="1" x14ac:dyDescent="0.3"/>
    <row r="4" spans="1:15" ht="27" thickBot="1" x14ac:dyDescent="0.3">
      <c r="A4" s="1"/>
      <c r="B4" s="2" t="s">
        <v>0</v>
      </c>
      <c r="C4" s="20" t="s">
        <v>80</v>
      </c>
      <c r="D4" s="27" t="s">
        <v>81</v>
      </c>
      <c r="E4" s="27" t="s">
        <v>82</v>
      </c>
      <c r="F4" s="21" t="s">
        <v>83</v>
      </c>
      <c r="G4" s="21" t="s">
        <v>84</v>
      </c>
      <c r="H4" s="22" t="s">
        <v>85</v>
      </c>
      <c r="I4" s="22" t="s">
        <v>86</v>
      </c>
      <c r="J4" s="23" t="s">
        <v>87</v>
      </c>
      <c r="K4" s="23" t="s">
        <v>88</v>
      </c>
      <c r="L4" s="41" t="s">
        <v>89</v>
      </c>
      <c r="M4" s="41" t="s">
        <v>90</v>
      </c>
      <c r="N4" s="89" t="s">
        <v>91</v>
      </c>
      <c r="O4" s="89" t="s">
        <v>92</v>
      </c>
    </row>
    <row r="5" spans="1:15" x14ac:dyDescent="0.25">
      <c r="A5" s="3" t="s">
        <v>1</v>
      </c>
      <c r="B5" s="3" t="s">
        <v>2</v>
      </c>
      <c r="C5" s="4">
        <v>22276</v>
      </c>
      <c r="D5" s="36">
        <v>5400</v>
      </c>
      <c r="E5" s="36">
        <v>6641</v>
      </c>
      <c r="F5" s="60">
        <v>5600</v>
      </c>
      <c r="G5" s="60">
        <v>2796</v>
      </c>
      <c r="H5" s="61">
        <v>6000</v>
      </c>
      <c r="I5" s="61">
        <v>0</v>
      </c>
      <c r="J5" s="62">
        <v>7350</v>
      </c>
      <c r="K5" s="62">
        <v>0</v>
      </c>
      <c r="L5" s="51">
        <f>SUM(D5,F5,H5,J5)</f>
        <v>24350</v>
      </c>
      <c r="M5" s="51">
        <f>SUM(E5,G5,I5,K5)</f>
        <v>9437</v>
      </c>
      <c r="N5" s="90">
        <f>D5+F5</f>
        <v>11000</v>
      </c>
      <c r="O5" s="90">
        <f>E5+G5</f>
        <v>9437</v>
      </c>
    </row>
    <row r="6" spans="1:15" x14ac:dyDescent="0.25">
      <c r="A6" s="3" t="s">
        <v>3</v>
      </c>
      <c r="B6" s="3" t="s">
        <v>4</v>
      </c>
      <c r="C6" s="5">
        <v>0</v>
      </c>
      <c r="D6" s="36">
        <v>0</v>
      </c>
      <c r="E6" s="36">
        <v>0</v>
      </c>
      <c r="F6" s="63">
        <v>0</v>
      </c>
      <c r="G6" s="63">
        <v>0</v>
      </c>
      <c r="H6" s="64">
        <v>0</v>
      </c>
      <c r="I6" s="64">
        <v>0</v>
      </c>
      <c r="J6" s="65">
        <v>0</v>
      </c>
      <c r="K6" s="65">
        <v>0</v>
      </c>
      <c r="L6" s="51">
        <f t="shared" ref="L6:L23" si="0">SUM(D6,F6,H6,J6)</f>
        <v>0</v>
      </c>
      <c r="M6" s="51">
        <f t="shared" ref="M6:M23" si="1">SUM(E6,G6,I6,K6)</f>
        <v>0</v>
      </c>
      <c r="N6" s="91">
        <f t="shared" ref="N6:N41" si="2">D6+F6</f>
        <v>0</v>
      </c>
      <c r="O6" s="91">
        <f t="shared" ref="O6:O41" si="3">E6+G6</f>
        <v>0</v>
      </c>
    </row>
    <row r="7" spans="1:15" x14ac:dyDescent="0.25">
      <c r="A7" s="6" t="s">
        <v>5</v>
      </c>
      <c r="B7" s="6" t="s">
        <v>6</v>
      </c>
      <c r="C7" s="7">
        <f t="shared" ref="C7:K7" si="4">SUM(C5:C6)</f>
        <v>22276</v>
      </c>
      <c r="D7" s="37">
        <f t="shared" si="4"/>
        <v>5400</v>
      </c>
      <c r="E7" s="37">
        <f t="shared" si="4"/>
        <v>6641</v>
      </c>
      <c r="F7" s="45">
        <f>SUM(F5:F6)</f>
        <v>5600</v>
      </c>
      <c r="G7" s="45">
        <f t="shared" si="4"/>
        <v>2796</v>
      </c>
      <c r="H7" s="47">
        <f t="shared" si="4"/>
        <v>6000</v>
      </c>
      <c r="I7" s="47">
        <f t="shared" si="4"/>
        <v>0</v>
      </c>
      <c r="J7" s="49">
        <f t="shared" si="4"/>
        <v>7350</v>
      </c>
      <c r="K7" s="49">
        <f t="shared" si="4"/>
        <v>0</v>
      </c>
      <c r="L7" s="52">
        <f t="shared" si="0"/>
        <v>24350</v>
      </c>
      <c r="M7" s="52">
        <f t="shared" si="1"/>
        <v>9437</v>
      </c>
      <c r="N7" s="92">
        <f t="shared" si="2"/>
        <v>11000</v>
      </c>
      <c r="O7" s="92">
        <f t="shared" si="3"/>
        <v>9437</v>
      </c>
    </row>
    <row r="8" spans="1:15" x14ac:dyDescent="0.25">
      <c r="A8" s="3" t="s">
        <v>7</v>
      </c>
      <c r="B8" s="3" t="s">
        <v>8</v>
      </c>
      <c r="C8" s="5">
        <v>0</v>
      </c>
      <c r="D8" s="36">
        <v>0</v>
      </c>
      <c r="E8" s="36">
        <v>0</v>
      </c>
      <c r="F8" s="63">
        <v>0</v>
      </c>
      <c r="G8" s="63">
        <v>0</v>
      </c>
      <c r="H8" s="64">
        <v>0</v>
      </c>
      <c r="I8" s="64">
        <v>0</v>
      </c>
      <c r="J8" s="62">
        <v>0</v>
      </c>
      <c r="K8" s="62">
        <v>0</v>
      </c>
      <c r="L8" s="51">
        <f t="shared" si="0"/>
        <v>0</v>
      </c>
      <c r="M8" s="51">
        <f t="shared" si="1"/>
        <v>0</v>
      </c>
      <c r="N8" s="91">
        <f t="shared" si="2"/>
        <v>0</v>
      </c>
      <c r="O8" s="91">
        <f t="shared" si="3"/>
        <v>0</v>
      </c>
    </row>
    <row r="9" spans="1:15" x14ac:dyDescent="0.25">
      <c r="A9" s="3" t="s">
        <v>9</v>
      </c>
      <c r="B9" s="3" t="s">
        <v>10</v>
      </c>
      <c r="C9" s="4">
        <v>0</v>
      </c>
      <c r="D9" s="36">
        <v>0</v>
      </c>
      <c r="E9" s="36">
        <v>0</v>
      </c>
      <c r="F9" s="60">
        <v>0</v>
      </c>
      <c r="G9" s="60">
        <v>0</v>
      </c>
      <c r="H9" s="61">
        <v>0</v>
      </c>
      <c r="I9" s="61">
        <v>0</v>
      </c>
      <c r="J9" s="62">
        <v>0</v>
      </c>
      <c r="K9" s="62">
        <v>0</v>
      </c>
      <c r="L9" s="51">
        <f t="shared" si="0"/>
        <v>0</v>
      </c>
      <c r="M9" s="51">
        <f t="shared" si="1"/>
        <v>0</v>
      </c>
      <c r="N9" s="91">
        <f t="shared" si="2"/>
        <v>0</v>
      </c>
      <c r="O9" s="91">
        <f t="shared" si="3"/>
        <v>0</v>
      </c>
    </row>
    <row r="10" spans="1:15" x14ac:dyDescent="0.25">
      <c r="A10" s="6" t="s">
        <v>11</v>
      </c>
      <c r="B10" s="6" t="s">
        <v>12</v>
      </c>
      <c r="C10" s="7">
        <f t="shared" ref="C10:K10" si="5">SUM(C8:C9)</f>
        <v>0</v>
      </c>
      <c r="D10" s="37">
        <f t="shared" si="5"/>
        <v>0</v>
      </c>
      <c r="E10" s="37">
        <f t="shared" si="5"/>
        <v>0</v>
      </c>
      <c r="F10" s="45">
        <f t="shared" si="5"/>
        <v>0</v>
      </c>
      <c r="G10" s="45">
        <v>0</v>
      </c>
      <c r="H10" s="47">
        <f t="shared" si="5"/>
        <v>0</v>
      </c>
      <c r="I10" s="47">
        <f t="shared" si="5"/>
        <v>0</v>
      </c>
      <c r="J10" s="49">
        <f t="shared" si="5"/>
        <v>0</v>
      </c>
      <c r="K10" s="49">
        <f t="shared" si="5"/>
        <v>0</v>
      </c>
      <c r="L10" s="52">
        <f t="shared" si="0"/>
        <v>0</v>
      </c>
      <c r="M10" s="52">
        <f t="shared" si="1"/>
        <v>0</v>
      </c>
      <c r="N10" s="91">
        <f t="shared" si="2"/>
        <v>0</v>
      </c>
      <c r="O10" s="91">
        <f t="shared" si="3"/>
        <v>0</v>
      </c>
    </row>
    <row r="11" spans="1:15" x14ac:dyDescent="0.25">
      <c r="A11" s="6" t="s">
        <v>67</v>
      </c>
      <c r="B11" s="6" t="s">
        <v>13</v>
      </c>
      <c r="C11" s="7">
        <v>38415</v>
      </c>
      <c r="D11" s="37">
        <v>6750</v>
      </c>
      <c r="E11" s="37">
        <v>7933</v>
      </c>
      <c r="F11" s="40">
        <v>7050</v>
      </c>
      <c r="G11" s="40">
        <v>10972</v>
      </c>
      <c r="H11" s="66">
        <v>7050</v>
      </c>
      <c r="I11" s="66">
        <v>0</v>
      </c>
      <c r="J11" s="67">
        <v>7466</v>
      </c>
      <c r="K11" s="67">
        <v>0</v>
      </c>
      <c r="L11" s="52">
        <f>SUM(D11,F11,H11,J11)</f>
        <v>28316</v>
      </c>
      <c r="M11" s="52">
        <f t="shared" si="1"/>
        <v>18905</v>
      </c>
      <c r="N11" s="92">
        <f t="shared" si="2"/>
        <v>13800</v>
      </c>
      <c r="O11" s="92">
        <f t="shared" si="3"/>
        <v>18905</v>
      </c>
    </row>
    <row r="12" spans="1:15" x14ac:dyDescent="0.25">
      <c r="A12" s="3" t="s">
        <v>14</v>
      </c>
      <c r="B12" s="3" t="s">
        <v>15</v>
      </c>
      <c r="C12" s="4">
        <v>14868</v>
      </c>
      <c r="D12" s="36">
        <v>4270</v>
      </c>
      <c r="E12" s="36">
        <v>3848</v>
      </c>
      <c r="F12" s="60">
        <v>4500</v>
      </c>
      <c r="G12" s="60">
        <v>2970</v>
      </c>
      <c r="H12" s="61">
        <v>4500</v>
      </c>
      <c r="I12" s="61">
        <v>0</v>
      </c>
      <c r="J12" s="62">
        <v>4376</v>
      </c>
      <c r="K12" s="62">
        <v>0</v>
      </c>
      <c r="L12" s="51">
        <f>SUM(D12,F12,H12,J12)</f>
        <v>17646</v>
      </c>
      <c r="M12" s="51">
        <f t="shared" si="1"/>
        <v>6818</v>
      </c>
      <c r="N12" s="91">
        <f t="shared" si="2"/>
        <v>8770</v>
      </c>
      <c r="O12" s="91">
        <f t="shared" si="3"/>
        <v>6818</v>
      </c>
    </row>
    <row r="13" spans="1:15" x14ac:dyDescent="0.25">
      <c r="A13" s="3" t="s">
        <v>16</v>
      </c>
      <c r="B13" s="3" t="s">
        <v>17</v>
      </c>
      <c r="C13" s="4">
        <v>8776</v>
      </c>
      <c r="D13" s="36">
        <v>1020</v>
      </c>
      <c r="E13" s="36">
        <v>667</v>
      </c>
      <c r="F13" s="60">
        <v>1400</v>
      </c>
      <c r="G13" s="60">
        <v>1600</v>
      </c>
      <c r="H13" s="61">
        <v>1400</v>
      </c>
      <c r="I13" s="61">
        <v>0</v>
      </c>
      <c r="J13" s="62">
        <v>1134</v>
      </c>
      <c r="K13" s="62">
        <v>0</v>
      </c>
      <c r="L13" s="51">
        <f t="shared" si="0"/>
        <v>4954</v>
      </c>
      <c r="M13" s="51">
        <f t="shared" si="1"/>
        <v>2267</v>
      </c>
      <c r="N13" s="91">
        <f t="shared" si="2"/>
        <v>2420</v>
      </c>
      <c r="O13" s="91">
        <f t="shared" si="3"/>
        <v>2267</v>
      </c>
    </row>
    <row r="14" spans="1:15" x14ac:dyDescent="0.25">
      <c r="A14" s="3" t="s">
        <v>18</v>
      </c>
      <c r="B14" s="3" t="s">
        <v>19</v>
      </c>
      <c r="C14" s="4">
        <v>417</v>
      </c>
      <c r="D14" s="36">
        <v>80</v>
      </c>
      <c r="E14" s="36">
        <v>85</v>
      </c>
      <c r="F14" s="60">
        <v>85</v>
      </c>
      <c r="G14" s="60">
        <v>134</v>
      </c>
      <c r="H14" s="61">
        <v>85</v>
      </c>
      <c r="I14" s="61">
        <v>0</v>
      </c>
      <c r="J14" s="62">
        <v>60</v>
      </c>
      <c r="K14" s="62">
        <v>0</v>
      </c>
      <c r="L14" s="51">
        <f t="shared" si="0"/>
        <v>310</v>
      </c>
      <c r="M14" s="51">
        <f t="shared" si="1"/>
        <v>219</v>
      </c>
      <c r="N14" s="91">
        <f t="shared" si="2"/>
        <v>165</v>
      </c>
      <c r="O14" s="91">
        <f t="shared" si="3"/>
        <v>219</v>
      </c>
    </row>
    <row r="15" spans="1:15" x14ac:dyDescent="0.25">
      <c r="A15" s="3" t="s">
        <v>20</v>
      </c>
      <c r="B15" s="8" t="s">
        <v>21</v>
      </c>
      <c r="C15" s="4">
        <v>0</v>
      </c>
      <c r="D15" s="36">
        <v>0</v>
      </c>
      <c r="E15" s="36">
        <v>0</v>
      </c>
      <c r="F15" s="60">
        <v>0</v>
      </c>
      <c r="G15" s="60"/>
      <c r="H15" s="61">
        <v>0</v>
      </c>
      <c r="I15" s="61">
        <v>0</v>
      </c>
      <c r="J15" s="62">
        <v>0</v>
      </c>
      <c r="K15" s="62">
        <v>0</v>
      </c>
      <c r="L15" s="51">
        <f t="shared" si="0"/>
        <v>0</v>
      </c>
      <c r="M15" s="51">
        <f t="shared" si="1"/>
        <v>0</v>
      </c>
      <c r="N15" s="91">
        <f t="shared" si="2"/>
        <v>0</v>
      </c>
      <c r="O15" s="91">
        <f t="shared" si="3"/>
        <v>0</v>
      </c>
    </row>
    <row r="16" spans="1:15" x14ac:dyDescent="0.25">
      <c r="A16" s="3" t="s">
        <v>22</v>
      </c>
      <c r="B16" s="8" t="s">
        <v>23</v>
      </c>
      <c r="C16" s="4">
        <v>0</v>
      </c>
      <c r="D16" s="36">
        <v>0</v>
      </c>
      <c r="E16" s="36">
        <v>0</v>
      </c>
      <c r="F16" s="63">
        <v>0</v>
      </c>
      <c r="G16" s="60">
        <v>0</v>
      </c>
      <c r="H16" s="64">
        <v>0</v>
      </c>
      <c r="I16" s="64">
        <v>0</v>
      </c>
      <c r="J16" s="65">
        <v>0</v>
      </c>
      <c r="K16" s="65">
        <v>0</v>
      </c>
      <c r="L16" s="51">
        <f t="shared" si="0"/>
        <v>0</v>
      </c>
      <c r="M16" s="51">
        <f t="shared" si="1"/>
        <v>0</v>
      </c>
      <c r="N16" s="91">
        <f t="shared" si="2"/>
        <v>0</v>
      </c>
      <c r="O16" s="91">
        <f t="shared" si="3"/>
        <v>0</v>
      </c>
    </row>
    <row r="17" spans="1:15" x14ac:dyDescent="0.25">
      <c r="A17" s="6" t="s">
        <v>24</v>
      </c>
      <c r="B17" s="9" t="s">
        <v>25</v>
      </c>
      <c r="C17" s="7">
        <f t="shared" ref="C17:K17" si="6">SUM(C12:C16)</f>
        <v>24061</v>
      </c>
      <c r="D17" s="37">
        <f t="shared" si="6"/>
        <v>5370</v>
      </c>
      <c r="E17" s="37">
        <f t="shared" si="6"/>
        <v>4600</v>
      </c>
      <c r="F17" s="45">
        <f t="shared" si="6"/>
        <v>5985</v>
      </c>
      <c r="G17" s="45">
        <f t="shared" si="6"/>
        <v>4704</v>
      </c>
      <c r="H17" s="47">
        <f>SUM(H12:H16)</f>
        <v>5985</v>
      </c>
      <c r="I17" s="47">
        <f t="shared" si="6"/>
        <v>0</v>
      </c>
      <c r="J17" s="49">
        <f>SUM(J12:J16)</f>
        <v>5570</v>
      </c>
      <c r="K17" s="49">
        <f t="shared" si="6"/>
        <v>0</v>
      </c>
      <c r="L17" s="52">
        <f t="shared" si="0"/>
        <v>22910</v>
      </c>
      <c r="M17" s="52">
        <f t="shared" si="1"/>
        <v>9304</v>
      </c>
      <c r="N17" s="92">
        <f t="shared" si="2"/>
        <v>11355</v>
      </c>
      <c r="O17" s="92">
        <f t="shared" si="3"/>
        <v>9304</v>
      </c>
    </row>
    <row r="18" spans="1:15" x14ac:dyDescent="0.25">
      <c r="A18" s="3" t="s">
        <v>68</v>
      </c>
      <c r="B18" s="8" t="s">
        <v>26</v>
      </c>
      <c r="C18" s="4">
        <v>22835</v>
      </c>
      <c r="D18" s="36">
        <v>6300</v>
      </c>
      <c r="E18" s="36">
        <v>5647</v>
      </c>
      <c r="F18" s="60">
        <v>6400</v>
      </c>
      <c r="G18" s="60">
        <v>4514</v>
      </c>
      <c r="H18" s="61">
        <v>6400</v>
      </c>
      <c r="I18" s="61">
        <v>0</v>
      </c>
      <c r="J18" s="62">
        <v>6424</v>
      </c>
      <c r="K18" s="62">
        <v>0</v>
      </c>
      <c r="L18" s="51">
        <f>SUM(D18,F18,H18,J18)</f>
        <v>25524</v>
      </c>
      <c r="M18" s="51">
        <f t="shared" si="1"/>
        <v>10161</v>
      </c>
      <c r="N18" s="91">
        <f t="shared" si="2"/>
        <v>12700</v>
      </c>
      <c r="O18" s="91">
        <f t="shared" si="3"/>
        <v>10161</v>
      </c>
    </row>
    <row r="19" spans="1:15" x14ac:dyDescent="0.25">
      <c r="A19" s="3" t="s">
        <v>27</v>
      </c>
      <c r="B19" s="8" t="s">
        <v>28</v>
      </c>
      <c r="C19" s="4">
        <v>2356</v>
      </c>
      <c r="D19" s="36">
        <v>400</v>
      </c>
      <c r="E19" s="36">
        <v>394</v>
      </c>
      <c r="F19" s="60">
        <v>400</v>
      </c>
      <c r="G19" s="60">
        <v>207</v>
      </c>
      <c r="H19" s="61">
        <v>400</v>
      </c>
      <c r="I19" s="61">
        <v>0</v>
      </c>
      <c r="J19" s="62">
        <v>422</v>
      </c>
      <c r="K19" s="62">
        <v>0</v>
      </c>
      <c r="L19" s="51">
        <f t="shared" si="0"/>
        <v>1622</v>
      </c>
      <c r="M19" s="51">
        <f t="shared" si="1"/>
        <v>601</v>
      </c>
      <c r="N19" s="91">
        <f t="shared" si="2"/>
        <v>800</v>
      </c>
      <c r="O19" s="91">
        <f t="shared" si="3"/>
        <v>601</v>
      </c>
    </row>
    <row r="20" spans="1:15" x14ac:dyDescent="0.25">
      <c r="A20" s="3" t="s">
        <v>29</v>
      </c>
      <c r="B20" s="8" t="s">
        <v>30</v>
      </c>
      <c r="C20" s="4">
        <v>3390</v>
      </c>
      <c r="D20" s="36">
        <v>650</v>
      </c>
      <c r="E20" s="36">
        <v>512</v>
      </c>
      <c r="F20" s="60">
        <v>650</v>
      </c>
      <c r="G20" s="60">
        <v>26</v>
      </c>
      <c r="H20" s="61">
        <v>650</v>
      </c>
      <c r="I20" s="61">
        <v>0</v>
      </c>
      <c r="J20" s="62">
        <v>660</v>
      </c>
      <c r="K20" s="62">
        <v>0</v>
      </c>
      <c r="L20" s="51">
        <f>SUM(F20,H20,J20,D20)</f>
        <v>2610</v>
      </c>
      <c r="M20" s="51">
        <v>0</v>
      </c>
      <c r="N20" s="91">
        <f t="shared" si="2"/>
        <v>1300</v>
      </c>
      <c r="O20" s="91">
        <f t="shared" si="3"/>
        <v>538</v>
      </c>
    </row>
    <row r="21" spans="1:15" x14ac:dyDescent="0.25">
      <c r="A21" s="6" t="s">
        <v>31</v>
      </c>
      <c r="B21" s="9" t="s">
        <v>32</v>
      </c>
      <c r="C21" s="7">
        <f t="shared" ref="C21:K21" si="7">SUM(C18:C20)</f>
        <v>28581</v>
      </c>
      <c r="D21" s="37">
        <f t="shared" si="7"/>
        <v>7350</v>
      </c>
      <c r="E21" s="37">
        <f t="shared" si="7"/>
        <v>6553</v>
      </c>
      <c r="F21" s="45">
        <f t="shared" si="7"/>
        <v>7450</v>
      </c>
      <c r="G21" s="45">
        <f t="shared" si="7"/>
        <v>4747</v>
      </c>
      <c r="H21" s="47">
        <f t="shared" si="7"/>
        <v>7450</v>
      </c>
      <c r="I21" s="47">
        <f t="shared" si="7"/>
        <v>0</v>
      </c>
      <c r="J21" s="49">
        <f t="shared" si="7"/>
        <v>7506</v>
      </c>
      <c r="K21" s="49">
        <f t="shared" si="7"/>
        <v>0</v>
      </c>
      <c r="L21" s="52">
        <f t="shared" si="0"/>
        <v>29756</v>
      </c>
      <c r="M21" s="52">
        <f t="shared" si="1"/>
        <v>11300</v>
      </c>
      <c r="N21" s="92">
        <f t="shared" si="2"/>
        <v>14800</v>
      </c>
      <c r="O21" s="92">
        <f t="shared" si="3"/>
        <v>11300</v>
      </c>
    </row>
    <row r="22" spans="1:15" x14ac:dyDescent="0.25">
      <c r="A22" s="6" t="s">
        <v>69</v>
      </c>
      <c r="B22" s="9" t="s">
        <v>33</v>
      </c>
      <c r="C22" s="7">
        <v>5527</v>
      </c>
      <c r="D22" s="37">
        <v>0</v>
      </c>
      <c r="E22" s="37">
        <v>1332</v>
      </c>
      <c r="F22" s="40">
        <v>0</v>
      </c>
      <c r="G22" s="40">
        <v>1308</v>
      </c>
      <c r="H22" s="66">
        <v>0</v>
      </c>
      <c r="I22" s="66">
        <v>0</v>
      </c>
      <c r="J22" s="67">
        <v>0</v>
      </c>
      <c r="K22" s="67">
        <v>0</v>
      </c>
      <c r="L22" s="51">
        <f t="shared" si="0"/>
        <v>0</v>
      </c>
      <c r="M22" s="51">
        <f t="shared" si="1"/>
        <v>2640</v>
      </c>
      <c r="N22" s="91">
        <f t="shared" si="2"/>
        <v>0</v>
      </c>
      <c r="O22" s="91">
        <f t="shared" si="3"/>
        <v>2640</v>
      </c>
    </row>
    <row r="23" spans="1:15" ht="15.75" thickBot="1" x14ac:dyDescent="0.3">
      <c r="A23" s="10" t="s">
        <v>34</v>
      </c>
      <c r="B23" s="10" t="s">
        <v>35</v>
      </c>
      <c r="C23" s="11">
        <v>6</v>
      </c>
      <c r="D23" s="38">
        <v>0</v>
      </c>
      <c r="E23" s="38">
        <v>324</v>
      </c>
      <c r="F23" s="68">
        <v>0</v>
      </c>
      <c r="G23" s="68">
        <v>300</v>
      </c>
      <c r="H23" s="69">
        <v>0</v>
      </c>
      <c r="I23" s="69">
        <v>0</v>
      </c>
      <c r="J23" s="70">
        <v>0</v>
      </c>
      <c r="K23" s="70">
        <v>0</v>
      </c>
      <c r="L23" s="53">
        <f t="shared" si="0"/>
        <v>0</v>
      </c>
      <c r="M23" s="53">
        <f t="shared" si="1"/>
        <v>624</v>
      </c>
      <c r="N23" s="93">
        <f t="shared" si="2"/>
        <v>0</v>
      </c>
      <c r="O23" s="93">
        <f t="shared" si="3"/>
        <v>624</v>
      </c>
    </row>
    <row r="24" spans="1:15" ht="24" thickBot="1" x14ac:dyDescent="0.3">
      <c r="A24" s="12" t="s">
        <v>36</v>
      </c>
      <c r="B24" s="13" t="s">
        <v>70</v>
      </c>
      <c r="C24" s="14">
        <f>C7+C10+C11-C17-C21-C22-C23</f>
        <v>2516</v>
      </c>
      <c r="D24" s="28">
        <f>D7+D10+D11-D17-D21-D22-D23</f>
        <v>-570</v>
      </c>
      <c r="E24" s="28">
        <f t="shared" ref="E24:K24" si="8">E7+E10+E11-E17-E21-E22-E23</f>
        <v>1765</v>
      </c>
      <c r="F24" s="46">
        <f t="shared" si="8"/>
        <v>-785</v>
      </c>
      <c r="G24" s="46">
        <f t="shared" si="8"/>
        <v>2709</v>
      </c>
      <c r="H24" s="48">
        <f t="shared" si="8"/>
        <v>-385</v>
      </c>
      <c r="I24" s="48">
        <f t="shared" si="8"/>
        <v>0</v>
      </c>
      <c r="J24" s="50">
        <f t="shared" si="8"/>
        <v>1740</v>
      </c>
      <c r="K24" s="50">
        <f t="shared" si="8"/>
        <v>0</v>
      </c>
      <c r="L24" s="54">
        <f>SUM(D24,F24,H24,J24)</f>
        <v>0</v>
      </c>
      <c r="M24" s="54">
        <f>SUM(E24,G24,I24,K24)</f>
        <v>4474</v>
      </c>
      <c r="N24" s="94">
        <f t="shared" si="2"/>
        <v>-1355</v>
      </c>
      <c r="O24" s="94">
        <f t="shared" si="3"/>
        <v>4474</v>
      </c>
    </row>
    <row r="25" spans="1:15" ht="15.75" thickTop="1" x14ac:dyDescent="0.25">
      <c r="A25" s="3" t="s">
        <v>37</v>
      </c>
      <c r="B25" s="3" t="s">
        <v>38</v>
      </c>
      <c r="C25" s="24">
        <v>0</v>
      </c>
      <c r="D25" s="29">
        <v>0</v>
      </c>
      <c r="E25" s="29">
        <v>0</v>
      </c>
      <c r="F25" s="57">
        <v>0</v>
      </c>
      <c r="G25" s="57">
        <v>0</v>
      </c>
      <c r="H25" s="71">
        <v>0</v>
      </c>
      <c r="I25" s="71">
        <v>0</v>
      </c>
      <c r="J25" s="72">
        <v>0</v>
      </c>
      <c r="K25" s="72">
        <v>0</v>
      </c>
      <c r="L25" s="55">
        <f>SUM(D25,F25,H25,J25)</f>
        <v>0</v>
      </c>
      <c r="M25" s="55">
        <f>SUM(E25,G25,I25,K25)</f>
        <v>0</v>
      </c>
      <c r="N25" s="95">
        <f t="shared" si="2"/>
        <v>0</v>
      </c>
      <c r="O25" s="95">
        <f t="shared" si="3"/>
        <v>0</v>
      </c>
    </row>
    <row r="26" spans="1:15" x14ac:dyDescent="0.25">
      <c r="A26" s="3" t="s">
        <v>39</v>
      </c>
      <c r="B26" s="3" t="s">
        <v>40</v>
      </c>
      <c r="C26" s="25">
        <v>0</v>
      </c>
      <c r="D26" s="30">
        <v>0</v>
      </c>
      <c r="E26" s="30">
        <v>0</v>
      </c>
      <c r="F26" s="58">
        <v>0</v>
      </c>
      <c r="G26" s="58">
        <v>0</v>
      </c>
      <c r="H26" s="73">
        <v>0</v>
      </c>
      <c r="I26" s="73">
        <v>0</v>
      </c>
      <c r="J26" s="74">
        <v>0</v>
      </c>
      <c r="K26" s="74">
        <v>0</v>
      </c>
      <c r="L26" s="55">
        <f t="shared" ref="L26:L40" si="9">SUM(D26,F26,H26,J26)</f>
        <v>0</v>
      </c>
      <c r="M26" s="55">
        <f t="shared" ref="M26:M40" si="10">SUM(E26,G26,I26,K26)</f>
        <v>0</v>
      </c>
      <c r="N26" s="91">
        <f t="shared" si="2"/>
        <v>0</v>
      </c>
      <c r="O26" s="91">
        <f t="shared" si="3"/>
        <v>0</v>
      </c>
    </row>
    <row r="27" spans="1:15" x14ac:dyDescent="0.25">
      <c r="A27" s="3" t="s">
        <v>41</v>
      </c>
      <c r="B27" s="3" t="s">
        <v>42</v>
      </c>
      <c r="C27" s="25">
        <v>0</v>
      </c>
      <c r="D27" s="30">
        <v>0</v>
      </c>
      <c r="E27" s="30">
        <v>0</v>
      </c>
      <c r="F27" s="58">
        <v>0</v>
      </c>
      <c r="G27" s="58">
        <v>0</v>
      </c>
      <c r="H27" s="73">
        <v>0</v>
      </c>
      <c r="I27" s="73">
        <v>0</v>
      </c>
      <c r="J27" s="74">
        <v>0</v>
      </c>
      <c r="K27" s="74">
        <v>0</v>
      </c>
      <c r="L27" s="55">
        <f t="shared" si="9"/>
        <v>0</v>
      </c>
      <c r="M27" s="55">
        <f t="shared" si="10"/>
        <v>0</v>
      </c>
      <c r="N27" s="91">
        <f t="shared" si="2"/>
        <v>0</v>
      </c>
      <c r="O27" s="91">
        <f t="shared" si="3"/>
        <v>0</v>
      </c>
    </row>
    <row r="28" spans="1:15" x14ac:dyDescent="0.25">
      <c r="A28" s="3" t="s">
        <v>43</v>
      </c>
      <c r="B28" s="3" t="s">
        <v>44</v>
      </c>
      <c r="C28" s="25">
        <v>0</v>
      </c>
      <c r="D28" s="30">
        <v>0</v>
      </c>
      <c r="E28" s="30">
        <v>0</v>
      </c>
      <c r="F28" s="58">
        <v>0</v>
      </c>
      <c r="G28" s="58">
        <v>0</v>
      </c>
      <c r="H28" s="73">
        <v>0</v>
      </c>
      <c r="I28" s="73">
        <v>0</v>
      </c>
      <c r="J28" s="74">
        <v>0</v>
      </c>
      <c r="K28" s="74">
        <v>0</v>
      </c>
      <c r="L28" s="55">
        <f t="shared" si="9"/>
        <v>0</v>
      </c>
      <c r="M28" s="55">
        <f t="shared" si="10"/>
        <v>0</v>
      </c>
      <c r="N28" s="91">
        <f t="shared" si="2"/>
        <v>0</v>
      </c>
      <c r="O28" s="91">
        <f t="shared" si="3"/>
        <v>0</v>
      </c>
    </row>
    <row r="29" spans="1:15" ht="23.25" x14ac:dyDescent="0.25">
      <c r="A29" s="3" t="s">
        <v>45</v>
      </c>
      <c r="B29" s="3" t="s">
        <v>46</v>
      </c>
      <c r="C29" s="25">
        <v>0</v>
      </c>
      <c r="D29" s="30">
        <v>0</v>
      </c>
      <c r="E29" s="30">
        <v>0</v>
      </c>
      <c r="F29" s="58">
        <v>0</v>
      </c>
      <c r="G29" s="58">
        <v>0</v>
      </c>
      <c r="H29" s="73">
        <v>0</v>
      </c>
      <c r="I29" s="73">
        <v>0</v>
      </c>
      <c r="J29" s="74">
        <v>0</v>
      </c>
      <c r="K29" s="74">
        <v>0</v>
      </c>
      <c r="L29" s="55">
        <f t="shared" si="9"/>
        <v>0</v>
      </c>
      <c r="M29" s="55">
        <f t="shared" si="10"/>
        <v>0</v>
      </c>
      <c r="N29" s="91">
        <f t="shared" si="2"/>
        <v>0</v>
      </c>
      <c r="O29" s="91">
        <f t="shared" si="3"/>
        <v>0</v>
      </c>
    </row>
    <row r="30" spans="1:15" x14ac:dyDescent="0.25">
      <c r="A30" s="3" t="s">
        <v>47</v>
      </c>
      <c r="B30" s="3" t="s">
        <v>48</v>
      </c>
      <c r="C30" s="25">
        <v>1</v>
      </c>
      <c r="D30" s="30"/>
      <c r="E30" s="30">
        <v>0</v>
      </c>
      <c r="F30" s="58">
        <v>0</v>
      </c>
      <c r="G30" s="58">
        <v>0</v>
      </c>
      <c r="H30" s="73">
        <v>0</v>
      </c>
      <c r="I30" s="73">
        <v>0</v>
      </c>
      <c r="J30" s="74">
        <v>0</v>
      </c>
      <c r="K30" s="74">
        <v>0</v>
      </c>
      <c r="L30" s="55">
        <f t="shared" si="9"/>
        <v>0</v>
      </c>
      <c r="M30" s="55">
        <f t="shared" si="10"/>
        <v>0</v>
      </c>
      <c r="N30" s="91">
        <f t="shared" si="2"/>
        <v>0</v>
      </c>
      <c r="O30" s="91">
        <f t="shared" si="3"/>
        <v>0</v>
      </c>
    </row>
    <row r="31" spans="1:15" x14ac:dyDescent="0.25">
      <c r="A31" s="3" t="s">
        <v>49</v>
      </c>
      <c r="B31" s="3" t="s">
        <v>50</v>
      </c>
      <c r="C31" s="25">
        <v>0</v>
      </c>
      <c r="D31" s="30">
        <v>0</v>
      </c>
      <c r="E31" s="30">
        <v>0</v>
      </c>
      <c r="F31" s="58">
        <v>0</v>
      </c>
      <c r="G31" s="58">
        <v>0</v>
      </c>
      <c r="H31" s="73">
        <v>0</v>
      </c>
      <c r="I31" s="73">
        <v>0</v>
      </c>
      <c r="J31" s="74">
        <v>0</v>
      </c>
      <c r="K31" s="74">
        <v>0</v>
      </c>
      <c r="L31" s="55">
        <f t="shared" si="9"/>
        <v>0</v>
      </c>
      <c r="M31" s="55">
        <f t="shared" si="10"/>
        <v>0</v>
      </c>
      <c r="N31" s="91">
        <f t="shared" si="2"/>
        <v>0</v>
      </c>
      <c r="O31" s="91">
        <f t="shared" si="3"/>
        <v>0</v>
      </c>
    </row>
    <row r="32" spans="1:15" x14ac:dyDescent="0.25">
      <c r="A32" s="6" t="s">
        <v>51</v>
      </c>
      <c r="B32" s="6" t="s">
        <v>52</v>
      </c>
      <c r="C32" s="26">
        <f t="shared" ref="C32:D32" si="11">SUM(C25:C31)</f>
        <v>1</v>
      </c>
      <c r="D32" s="31">
        <f t="shared" si="11"/>
        <v>0</v>
      </c>
      <c r="E32" s="31">
        <f t="shared" ref="E32:J32" si="12">SUM(E25:E31)</f>
        <v>0</v>
      </c>
      <c r="F32" s="59">
        <f t="shared" si="12"/>
        <v>0</v>
      </c>
      <c r="G32" s="59">
        <f t="shared" si="12"/>
        <v>0</v>
      </c>
      <c r="H32" s="75">
        <f t="shared" si="12"/>
        <v>0</v>
      </c>
      <c r="I32" s="75">
        <f t="shared" si="12"/>
        <v>0</v>
      </c>
      <c r="J32" s="76">
        <f t="shared" si="12"/>
        <v>0</v>
      </c>
      <c r="K32" s="74">
        <v>0</v>
      </c>
      <c r="L32" s="56">
        <f t="shared" si="9"/>
        <v>0</v>
      </c>
      <c r="M32" s="56">
        <f t="shared" si="10"/>
        <v>0</v>
      </c>
      <c r="N32" s="91">
        <f t="shared" si="2"/>
        <v>0</v>
      </c>
      <c r="O32" s="91">
        <f t="shared" si="3"/>
        <v>0</v>
      </c>
    </row>
    <row r="33" spans="1:15" x14ac:dyDescent="0.25">
      <c r="A33" s="3" t="s">
        <v>47</v>
      </c>
      <c r="B33" s="3" t="s">
        <v>53</v>
      </c>
      <c r="C33" s="25">
        <v>0</v>
      </c>
      <c r="D33" s="30">
        <v>0</v>
      </c>
      <c r="E33" s="39">
        <v>0</v>
      </c>
      <c r="F33" s="58">
        <v>0</v>
      </c>
      <c r="G33" s="58">
        <v>0</v>
      </c>
      <c r="H33" s="73">
        <v>0</v>
      </c>
      <c r="I33" s="73">
        <v>0</v>
      </c>
      <c r="J33" s="74">
        <v>0</v>
      </c>
      <c r="K33" s="74">
        <v>0</v>
      </c>
      <c r="L33" s="55">
        <f t="shared" si="9"/>
        <v>0</v>
      </c>
      <c r="M33" s="55">
        <f t="shared" si="10"/>
        <v>0</v>
      </c>
      <c r="N33" s="91">
        <f t="shared" si="2"/>
        <v>0</v>
      </c>
      <c r="O33" s="91">
        <f t="shared" si="3"/>
        <v>0</v>
      </c>
    </row>
    <row r="34" spans="1:15" x14ac:dyDescent="0.25">
      <c r="A34" s="3" t="s">
        <v>49</v>
      </c>
      <c r="B34" s="3" t="s">
        <v>54</v>
      </c>
      <c r="C34" s="25">
        <v>0</v>
      </c>
      <c r="D34" s="32">
        <v>0</v>
      </c>
      <c r="E34" s="39">
        <v>0</v>
      </c>
      <c r="F34" s="78">
        <v>0</v>
      </c>
      <c r="G34" s="78">
        <v>0</v>
      </c>
      <c r="H34" s="73">
        <v>0</v>
      </c>
      <c r="I34" s="73">
        <v>0</v>
      </c>
      <c r="J34" s="77">
        <v>0</v>
      </c>
      <c r="K34" s="74">
        <v>0</v>
      </c>
      <c r="L34" s="55">
        <f t="shared" si="9"/>
        <v>0</v>
      </c>
      <c r="M34" s="55">
        <f t="shared" si="10"/>
        <v>0</v>
      </c>
      <c r="N34" s="91">
        <f t="shared" si="2"/>
        <v>0</v>
      </c>
      <c r="O34" s="91">
        <f t="shared" si="3"/>
        <v>0</v>
      </c>
    </row>
    <row r="35" spans="1:15" x14ac:dyDescent="0.25">
      <c r="A35" s="3" t="s">
        <v>55</v>
      </c>
      <c r="B35" s="3" t="s">
        <v>56</v>
      </c>
      <c r="C35" s="25">
        <v>0</v>
      </c>
      <c r="D35" s="30">
        <v>0</v>
      </c>
      <c r="E35" s="39">
        <v>0</v>
      </c>
      <c r="F35" s="58">
        <v>0</v>
      </c>
      <c r="G35" s="58">
        <v>0</v>
      </c>
      <c r="H35" s="73">
        <v>0</v>
      </c>
      <c r="I35" s="73">
        <v>0</v>
      </c>
      <c r="J35" s="74">
        <v>0</v>
      </c>
      <c r="K35" s="74">
        <v>0</v>
      </c>
      <c r="L35" s="55">
        <f t="shared" si="9"/>
        <v>0</v>
      </c>
      <c r="M35" s="55">
        <f t="shared" si="10"/>
        <v>0</v>
      </c>
      <c r="N35" s="91">
        <f t="shared" si="2"/>
        <v>0</v>
      </c>
      <c r="O35" s="91">
        <f t="shared" si="3"/>
        <v>0</v>
      </c>
    </row>
    <row r="36" spans="1:15" x14ac:dyDescent="0.25">
      <c r="A36" s="3" t="s">
        <v>57</v>
      </c>
      <c r="B36" s="3" t="s">
        <v>58</v>
      </c>
      <c r="C36" s="25">
        <v>0</v>
      </c>
      <c r="D36" s="30">
        <v>0</v>
      </c>
      <c r="E36" s="39">
        <v>0</v>
      </c>
      <c r="F36" s="58">
        <v>0</v>
      </c>
      <c r="G36" s="58">
        <v>0</v>
      </c>
      <c r="H36" s="73">
        <v>0</v>
      </c>
      <c r="I36" s="73">
        <v>0</v>
      </c>
      <c r="J36" s="77">
        <v>0</v>
      </c>
      <c r="K36" s="74">
        <v>0</v>
      </c>
      <c r="L36" s="55">
        <f t="shared" si="9"/>
        <v>0</v>
      </c>
      <c r="M36" s="55">
        <f t="shared" si="10"/>
        <v>0</v>
      </c>
      <c r="N36" s="91">
        <f t="shared" si="2"/>
        <v>0</v>
      </c>
      <c r="O36" s="91">
        <f t="shared" si="3"/>
        <v>0</v>
      </c>
    </row>
    <row r="37" spans="1:15" x14ac:dyDescent="0.25">
      <c r="A37" s="6" t="s">
        <v>59</v>
      </c>
      <c r="B37" s="6" t="s">
        <v>71</v>
      </c>
      <c r="C37" s="26">
        <f>SUM(C33:C36)</f>
        <v>0</v>
      </c>
      <c r="D37" s="33">
        <f t="shared" ref="D37:K37" si="13">SUM(D33:D36)</f>
        <v>0</v>
      </c>
      <c r="E37" s="33">
        <v>0</v>
      </c>
      <c r="F37" s="79">
        <f t="shared" si="13"/>
        <v>0</v>
      </c>
      <c r="G37" s="79">
        <f t="shared" si="13"/>
        <v>0</v>
      </c>
      <c r="H37" s="80">
        <f t="shared" si="13"/>
        <v>0</v>
      </c>
      <c r="I37" s="80">
        <f t="shared" si="13"/>
        <v>0</v>
      </c>
      <c r="J37" s="81">
        <f t="shared" si="13"/>
        <v>0</v>
      </c>
      <c r="K37" s="81">
        <f t="shared" si="13"/>
        <v>0</v>
      </c>
      <c r="L37" s="56">
        <f t="shared" si="9"/>
        <v>0</v>
      </c>
      <c r="M37" s="56">
        <f t="shared" si="10"/>
        <v>0</v>
      </c>
      <c r="N37" s="91">
        <f t="shared" si="2"/>
        <v>0</v>
      </c>
      <c r="O37" s="91">
        <f t="shared" si="3"/>
        <v>0</v>
      </c>
    </row>
    <row r="38" spans="1:15" x14ac:dyDescent="0.25">
      <c r="A38" s="9" t="s">
        <v>60</v>
      </c>
      <c r="B38" s="9" t="s">
        <v>61</v>
      </c>
      <c r="C38" s="15">
        <f>C32-C37</f>
        <v>1</v>
      </c>
      <c r="D38" s="33">
        <f t="shared" ref="D38:E38" si="14">D32-D37</f>
        <v>0</v>
      </c>
      <c r="E38" s="33">
        <f t="shared" si="14"/>
        <v>0</v>
      </c>
      <c r="F38" s="79">
        <f t="shared" ref="F38:K38" si="15">F32-F37</f>
        <v>0</v>
      </c>
      <c r="G38" s="79">
        <f t="shared" si="15"/>
        <v>0</v>
      </c>
      <c r="H38" s="80">
        <f t="shared" si="15"/>
        <v>0</v>
      </c>
      <c r="I38" s="80">
        <f t="shared" si="15"/>
        <v>0</v>
      </c>
      <c r="J38" s="81">
        <f t="shared" si="15"/>
        <v>0</v>
      </c>
      <c r="K38" s="81">
        <f t="shared" si="15"/>
        <v>0</v>
      </c>
      <c r="L38" s="56">
        <f t="shared" si="9"/>
        <v>0</v>
      </c>
      <c r="M38" s="56">
        <f t="shared" si="10"/>
        <v>0</v>
      </c>
      <c r="N38" s="91">
        <f t="shared" si="2"/>
        <v>0</v>
      </c>
      <c r="O38" s="91">
        <f t="shared" si="3"/>
        <v>0</v>
      </c>
    </row>
    <row r="39" spans="1:15" x14ac:dyDescent="0.25">
      <c r="A39" s="9" t="s">
        <v>62</v>
      </c>
      <c r="B39" s="9" t="s">
        <v>72</v>
      </c>
      <c r="C39" s="15">
        <f t="shared" ref="C39:K39" si="16">C24+C38</f>
        <v>2517</v>
      </c>
      <c r="D39" s="33">
        <f t="shared" si="16"/>
        <v>-570</v>
      </c>
      <c r="E39" s="33">
        <f t="shared" si="16"/>
        <v>1765</v>
      </c>
      <c r="F39" s="79">
        <f t="shared" si="16"/>
        <v>-785</v>
      </c>
      <c r="G39" s="79">
        <f t="shared" si="16"/>
        <v>2709</v>
      </c>
      <c r="H39" s="80">
        <f t="shared" si="16"/>
        <v>-385</v>
      </c>
      <c r="I39" s="80">
        <f t="shared" si="16"/>
        <v>0</v>
      </c>
      <c r="J39" s="81">
        <f t="shared" si="16"/>
        <v>1740</v>
      </c>
      <c r="K39" s="81">
        <f t="shared" si="16"/>
        <v>0</v>
      </c>
      <c r="L39" s="56">
        <f t="shared" si="9"/>
        <v>0</v>
      </c>
      <c r="M39" s="56">
        <f t="shared" si="10"/>
        <v>4474</v>
      </c>
      <c r="N39" s="92">
        <f t="shared" si="2"/>
        <v>-1355</v>
      </c>
      <c r="O39" s="92">
        <f t="shared" si="3"/>
        <v>4474</v>
      </c>
    </row>
    <row r="40" spans="1:15" ht="15.75" thickBot="1" x14ac:dyDescent="0.3">
      <c r="A40" s="16" t="s">
        <v>63</v>
      </c>
      <c r="B40" s="16" t="s">
        <v>64</v>
      </c>
      <c r="C40" s="17">
        <v>51</v>
      </c>
      <c r="D40" s="34">
        <v>0</v>
      </c>
      <c r="E40" s="34">
        <v>0</v>
      </c>
      <c r="F40" s="82">
        <v>0</v>
      </c>
      <c r="G40" s="82">
        <v>0</v>
      </c>
      <c r="H40" s="83">
        <v>0</v>
      </c>
      <c r="I40" s="80">
        <v>0</v>
      </c>
      <c r="J40" s="84">
        <v>0</v>
      </c>
      <c r="K40" s="81">
        <v>0</v>
      </c>
      <c r="L40" s="55">
        <f t="shared" si="9"/>
        <v>0</v>
      </c>
      <c r="M40" s="56">
        <f t="shared" si="10"/>
        <v>0</v>
      </c>
      <c r="N40" s="93">
        <f t="shared" si="2"/>
        <v>0</v>
      </c>
      <c r="O40" s="93">
        <f t="shared" si="3"/>
        <v>0</v>
      </c>
    </row>
    <row r="41" spans="1:15" ht="15.75" thickBot="1" x14ac:dyDescent="0.3">
      <c r="A41" s="18" t="s">
        <v>65</v>
      </c>
      <c r="B41" s="18" t="s">
        <v>66</v>
      </c>
      <c r="C41" s="19">
        <f>C39-C40</f>
        <v>2466</v>
      </c>
      <c r="D41" s="35">
        <f>D39-D40</f>
        <v>-570</v>
      </c>
      <c r="E41" s="35">
        <f>E39-E40</f>
        <v>1765</v>
      </c>
      <c r="F41" s="85">
        <f>F39-F40</f>
        <v>-785</v>
      </c>
      <c r="G41" s="85">
        <f>G39-G40</f>
        <v>2709</v>
      </c>
      <c r="H41" s="86">
        <f t="shared" ref="H41:I41" si="17">H39-H40</f>
        <v>-385</v>
      </c>
      <c r="I41" s="86">
        <f t="shared" si="17"/>
        <v>0</v>
      </c>
      <c r="J41" s="87">
        <f>J39-J40</f>
        <v>1740</v>
      </c>
      <c r="K41" s="87">
        <f>K39-K40</f>
        <v>0</v>
      </c>
      <c r="L41" s="88">
        <f>SUM(D41,F41,H41,J41)</f>
        <v>0</v>
      </c>
      <c r="M41" s="88">
        <f>SUM(E41,G41,I41,K41)</f>
        <v>4474</v>
      </c>
      <c r="N41" s="96">
        <f t="shared" si="2"/>
        <v>-1355</v>
      </c>
      <c r="O41" s="96">
        <f t="shared" si="3"/>
        <v>4474</v>
      </c>
    </row>
    <row r="47" spans="1:15" x14ac:dyDescent="0.25">
      <c r="B47" s="43" t="s">
        <v>79</v>
      </c>
      <c r="I47" s="44" t="s">
        <v>76</v>
      </c>
    </row>
    <row r="48" spans="1:15" x14ac:dyDescent="0.25">
      <c r="I48" s="44" t="s">
        <v>74</v>
      </c>
    </row>
  </sheetData>
  <pageMargins left="0.25" right="0.25" top="0.75" bottom="0.75" header="0.3" footer="0.3"/>
  <pageSetup paperSize="9" scale="62" orientation="landscape" verticalDpi="300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2020 terv-tény 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Bérczes Beáta</cp:lastModifiedBy>
  <cp:lastPrinted>2020-09-02T12:31:53Z</cp:lastPrinted>
  <dcterms:created xsi:type="dcterms:W3CDTF">2017-05-15T12:42:42Z</dcterms:created>
  <dcterms:modified xsi:type="dcterms:W3CDTF">2020-09-16T08:17:17Z</dcterms:modified>
</cp:coreProperties>
</file>