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20\december\"/>
    </mc:Choice>
  </mc:AlternateContent>
  <bookViews>
    <workbookView xWindow="0" yWindow="0" windowWidth="24000" windowHeight="9735" tabRatio="890" firstSheet="3" activeTab="10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Többéves'!$11:$12</definedName>
    <definedName name="_xlnm.Print_Titles" localSheetId="3">'3. Önk.kiad.'!$1:$8</definedName>
    <definedName name="_xlnm.Print_Titles" localSheetId="6">'6. Beruházás'!#REF!</definedName>
    <definedName name="_xlnm.Print_Titles" localSheetId="8">'8. Felújítás'!$18:$21</definedName>
    <definedName name="_xlnm.Print_Area" localSheetId="1">'1. Bevételek_kiadások_összesen'!$A$1:$K$155</definedName>
    <definedName name="_xlnm.Print_Area" localSheetId="10">'10. Többéves'!$A$3:$G$28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Int.kiad.'!$A$2:$W$50</definedName>
    <definedName name="_xlnm.Print_Area" localSheetId="6">'6. Beruházás'!$A$3:$N$41</definedName>
    <definedName name="_xlnm.Print_Area" localSheetId="7">'7. EU-s beruh.'!$A$1:$G$291</definedName>
    <definedName name="_xlnm.Print_Area" localSheetId="8">'8. Felújítás'!$A$3:$I$32</definedName>
    <definedName name="_xlnm.Print_Area" localSheetId="9">'9. Mérleg'!$A$1:$J$37</definedName>
  </definedNames>
  <calcPr calcId="152511"/>
</workbook>
</file>

<file path=xl/calcChain.xml><?xml version="1.0" encoding="utf-8"?>
<calcChain xmlns="http://schemas.openxmlformats.org/spreadsheetml/2006/main">
  <c r="N9" i="17" l="1"/>
  <c r="I8" i="10"/>
  <c r="E18" i="9"/>
  <c r="F18" i="9"/>
  <c r="G18" i="9"/>
  <c r="H18" i="9"/>
  <c r="I17" i="9"/>
  <c r="I10" i="9"/>
  <c r="I11" i="9"/>
  <c r="I12" i="9"/>
  <c r="I13" i="9"/>
  <c r="I14" i="9"/>
  <c r="I15" i="9"/>
  <c r="F21" i="8"/>
  <c r="G21" i="8"/>
  <c r="H21" i="8"/>
  <c r="I21" i="8"/>
  <c r="J21" i="8"/>
  <c r="K21" i="8"/>
  <c r="L21" i="8"/>
  <c r="M21" i="8"/>
  <c r="N9" i="8"/>
  <c r="N10" i="8"/>
  <c r="N11" i="8"/>
  <c r="N12" i="8"/>
  <c r="N13" i="8"/>
  <c r="N14" i="8"/>
  <c r="N15" i="8"/>
  <c r="N16" i="8"/>
  <c r="N17" i="8"/>
  <c r="N18" i="8"/>
  <c r="N19" i="8"/>
  <c r="N20" i="8"/>
  <c r="F64" i="2"/>
  <c r="F28" i="2"/>
  <c r="F21" i="2"/>
  <c r="F14" i="2"/>
  <c r="F140" i="2"/>
  <c r="F142" i="2"/>
  <c r="F143" i="2"/>
  <c r="F139" i="2"/>
  <c r="F135" i="2"/>
  <c r="F136" i="2"/>
  <c r="F137" i="2"/>
  <c r="F134" i="2"/>
  <c r="F132" i="2"/>
  <c r="F131" i="2"/>
  <c r="F130" i="2"/>
  <c r="F127" i="2"/>
  <c r="F126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12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96" i="2"/>
  <c r="F144" i="2"/>
  <c r="F133" i="2"/>
  <c r="F129" i="2"/>
  <c r="F125" i="2"/>
  <c r="F111" i="2"/>
  <c r="F73" i="2"/>
  <c r="F88" i="2"/>
  <c r="F68" i="2"/>
  <c r="F53" i="2"/>
  <c r="F58" i="2"/>
  <c r="F82" i="2"/>
  <c r="F84" i="2"/>
  <c r="F85" i="2"/>
  <c r="F86" i="2"/>
  <c r="F78" i="2"/>
  <c r="F80" i="2"/>
  <c r="F81" i="2"/>
  <c r="F75" i="2"/>
  <c r="F70" i="2"/>
  <c r="F71" i="2"/>
  <c r="F72" i="2"/>
  <c r="F66" i="2"/>
  <c r="F67" i="2"/>
  <c r="F60" i="2"/>
  <c r="F61" i="2"/>
  <c r="F62" i="2"/>
  <c r="F55" i="2"/>
  <c r="F56" i="2"/>
  <c r="F57" i="2"/>
  <c r="F83" i="2"/>
  <c r="F77" i="2"/>
  <c r="F74" i="2"/>
  <c r="F69" i="2"/>
  <c r="F65" i="2"/>
  <c r="F59" i="2"/>
  <c r="F54" i="2"/>
  <c r="F49" i="2"/>
  <c r="F50" i="2"/>
  <c r="F51" i="2"/>
  <c r="F52" i="2"/>
  <c r="F48" i="2"/>
  <c r="F38" i="2"/>
  <c r="F41" i="2"/>
  <c r="F42" i="2"/>
  <c r="F43" i="2"/>
  <c r="F45" i="2"/>
  <c r="F46" i="2"/>
  <c r="F37" i="2"/>
  <c r="F30" i="2"/>
  <c r="F31" i="2"/>
  <c r="F32" i="2"/>
  <c r="F33" i="2"/>
  <c r="F34" i="2"/>
  <c r="F35" i="2"/>
  <c r="F29" i="2"/>
  <c r="F23" i="2"/>
  <c r="F24" i="2"/>
  <c r="F25" i="2"/>
  <c r="F26" i="2"/>
  <c r="F27" i="2"/>
  <c r="F22" i="2"/>
  <c r="F20" i="2"/>
  <c r="F16" i="2"/>
  <c r="F17" i="2"/>
  <c r="F18" i="2"/>
  <c r="F19" i="2"/>
  <c r="F15" i="2"/>
  <c r="F7" i="2"/>
  <c r="F9" i="2"/>
  <c r="F10" i="2"/>
  <c r="F11" i="2"/>
  <c r="F12" i="2"/>
  <c r="F13" i="2"/>
  <c r="F8" i="2"/>
  <c r="G8" i="2"/>
  <c r="G9" i="2"/>
  <c r="G10" i="2"/>
  <c r="G11" i="2"/>
  <c r="G12" i="2"/>
  <c r="G19" i="2"/>
  <c r="G26" i="2"/>
  <c r="G31" i="2"/>
  <c r="G32" i="2"/>
  <c r="G30" i="2" s="1"/>
  <c r="G33" i="2"/>
  <c r="G34" i="2"/>
  <c r="G35" i="2"/>
  <c r="I18" i="9" l="1"/>
  <c r="N21" i="8"/>
  <c r="F95" i="2"/>
  <c r="F128" i="2" s="1"/>
  <c r="F47" i="2"/>
  <c r="N81" i="4"/>
  <c r="S17" i="5"/>
  <c r="M25" i="3" l="1"/>
  <c r="I6" i="10" l="1"/>
  <c r="I7" i="10"/>
  <c r="I9" i="10"/>
  <c r="I10" i="10"/>
  <c r="I11" i="10"/>
  <c r="D16" i="10"/>
  <c r="I16" i="9"/>
  <c r="E113" i="2"/>
  <c r="E115" i="2"/>
  <c r="E84" i="2"/>
  <c r="E85" i="2"/>
  <c r="E86" i="2"/>
  <c r="E81" i="2"/>
  <c r="E70" i="2"/>
  <c r="E71" i="2"/>
  <c r="E72" i="2"/>
  <c r="E27" i="2"/>
  <c r="D40" i="2" l="1"/>
  <c r="F40" i="2" s="1"/>
  <c r="C100" i="2"/>
  <c r="D41" i="2"/>
  <c r="D35" i="2"/>
  <c r="D34" i="2"/>
  <c r="C31" i="2"/>
  <c r="D302" i="6" l="1"/>
  <c r="D295" i="6"/>
  <c r="C295" i="6"/>
  <c r="B295" i="6"/>
  <c r="E291" i="6"/>
  <c r="E290" i="6"/>
  <c r="E289" i="6"/>
  <c r="E288" i="6"/>
  <c r="D285" i="6"/>
  <c r="C285" i="6"/>
  <c r="B285" i="6"/>
  <c r="E284" i="6"/>
  <c r="E283" i="6"/>
  <c r="E282" i="6"/>
  <c r="E281" i="6"/>
  <c r="E280" i="6"/>
  <c r="E279" i="6"/>
  <c r="D273" i="6"/>
  <c r="D266" i="6"/>
  <c r="C266" i="6"/>
  <c r="B266" i="6"/>
  <c r="E265" i="6"/>
  <c r="E264" i="6"/>
  <c r="E263" i="6"/>
  <c r="E262" i="6"/>
  <c r="E261" i="6"/>
  <c r="E260" i="6"/>
  <c r="E259" i="6"/>
  <c r="E266" i="6" s="1"/>
  <c r="D256" i="6"/>
  <c r="C256" i="6"/>
  <c r="B256" i="6"/>
  <c r="E255" i="6"/>
  <c r="E254" i="6"/>
  <c r="E253" i="6"/>
  <c r="E252" i="6"/>
  <c r="E251" i="6"/>
  <c r="E256" i="6" s="1"/>
  <c r="E250" i="6"/>
  <c r="D244" i="6"/>
  <c r="D237" i="6"/>
  <c r="C237" i="6"/>
  <c r="B237" i="6"/>
  <c r="E236" i="6"/>
  <c r="E235" i="6"/>
  <c r="E234" i="6"/>
  <c r="E232" i="6"/>
  <c r="E231" i="6"/>
  <c r="E230" i="6"/>
  <c r="D227" i="6"/>
  <c r="C227" i="6"/>
  <c r="B227" i="6"/>
  <c r="E226" i="6"/>
  <c r="E225" i="6"/>
  <c r="E224" i="6"/>
  <c r="E223" i="6"/>
  <c r="E222" i="6"/>
  <c r="E221" i="6"/>
  <c r="E227" i="6" s="1"/>
  <c r="D214" i="6"/>
  <c r="D207" i="6"/>
  <c r="C207" i="6"/>
  <c r="B207" i="6"/>
  <c r="E206" i="6"/>
  <c r="E205" i="6"/>
  <c r="E204" i="6"/>
  <c r="E203" i="6"/>
  <c r="E202" i="6"/>
  <c r="E201" i="6"/>
  <c r="E200" i="6"/>
  <c r="D197" i="6"/>
  <c r="C197" i="6"/>
  <c r="B197" i="6"/>
  <c r="E196" i="6"/>
  <c r="E195" i="6"/>
  <c r="E194" i="6"/>
  <c r="E193" i="6"/>
  <c r="E192" i="6"/>
  <c r="E191" i="6"/>
  <c r="E197" i="6" s="1"/>
  <c r="D182" i="6"/>
  <c r="D175" i="6"/>
  <c r="C175" i="6"/>
  <c r="B175" i="6"/>
  <c r="E174" i="6"/>
  <c r="E173" i="6"/>
  <c r="E172" i="6"/>
  <c r="E171" i="6"/>
  <c r="E170" i="6"/>
  <c r="E169" i="6"/>
  <c r="E168" i="6"/>
  <c r="D165" i="6"/>
  <c r="C165" i="6"/>
  <c r="B165" i="6"/>
  <c r="E164" i="6"/>
  <c r="E163" i="6"/>
  <c r="E162" i="6"/>
  <c r="E161" i="6"/>
  <c r="E160" i="6"/>
  <c r="E159" i="6"/>
  <c r="E165" i="6" s="1"/>
  <c r="D153" i="6"/>
  <c r="D146" i="6"/>
  <c r="C146" i="6"/>
  <c r="B146" i="6"/>
  <c r="E145" i="6"/>
  <c r="E144" i="6"/>
  <c r="E143" i="6"/>
  <c r="E142" i="6"/>
  <c r="E141" i="6"/>
  <c r="E140" i="6"/>
  <c r="E139" i="6"/>
  <c r="D136" i="6"/>
  <c r="C136" i="6"/>
  <c r="B136" i="6"/>
  <c r="E135" i="6"/>
  <c r="E134" i="6"/>
  <c r="E133" i="6"/>
  <c r="E132" i="6"/>
  <c r="E131" i="6"/>
  <c r="E130" i="6"/>
  <c r="E136" i="6" s="1"/>
  <c r="D122" i="6"/>
  <c r="D115" i="6"/>
  <c r="C115" i="6"/>
  <c r="B115" i="6"/>
  <c r="E114" i="6"/>
  <c r="E113" i="6"/>
  <c r="E112" i="6"/>
  <c r="E111" i="6"/>
  <c r="E110" i="6"/>
  <c r="E109" i="6"/>
  <c r="E108" i="6"/>
  <c r="D105" i="6"/>
  <c r="C105" i="6"/>
  <c r="B105" i="6"/>
  <c r="E104" i="6"/>
  <c r="E103" i="6"/>
  <c r="E102" i="6"/>
  <c r="E101" i="6"/>
  <c r="E100" i="6"/>
  <c r="E99" i="6"/>
  <c r="E105" i="6" s="1"/>
  <c r="D91" i="6"/>
  <c r="D84" i="6"/>
  <c r="C84" i="6"/>
  <c r="B84" i="6"/>
  <c r="E83" i="6"/>
  <c r="E82" i="6"/>
  <c r="E81" i="6"/>
  <c r="E80" i="6"/>
  <c r="E79" i="6"/>
  <c r="E78" i="6"/>
  <c r="E77" i="6"/>
  <c r="D74" i="6"/>
  <c r="C74" i="6"/>
  <c r="B74" i="6"/>
  <c r="E73" i="6"/>
  <c r="E72" i="6"/>
  <c r="E71" i="6"/>
  <c r="E70" i="6"/>
  <c r="E69" i="6"/>
  <c r="E68" i="6"/>
  <c r="E74" i="6" s="1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E43" i="6" s="1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E13" i="6" s="1"/>
  <c r="M30" i="17"/>
  <c r="L30" i="17"/>
  <c r="K30" i="17"/>
  <c r="J30" i="17"/>
  <c r="I30" i="17"/>
  <c r="H30" i="17"/>
  <c r="G30" i="17"/>
  <c r="F30" i="17"/>
  <c r="E30" i="17"/>
  <c r="D30" i="17"/>
  <c r="C30" i="17"/>
  <c r="B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P15" i="17"/>
  <c r="P14" i="17"/>
  <c r="N14" i="17"/>
  <c r="P13" i="17"/>
  <c r="N13" i="17"/>
  <c r="P12" i="17"/>
  <c r="N12" i="17"/>
  <c r="P11" i="17"/>
  <c r="N11" i="17"/>
  <c r="P10" i="17"/>
  <c r="N10" i="17"/>
  <c r="P8" i="17"/>
  <c r="N8" i="17"/>
  <c r="P7" i="17"/>
  <c r="N7" i="17"/>
  <c r="P6" i="17"/>
  <c r="N6" i="17"/>
  <c r="P5" i="17"/>
  <c r="N5" i="17"/>
  <c r="E53" i="6" l="1"/>
  <c r="E115" i="6"/>
  <c r="E175" i="6"/>
  <c r="E237" i="6"/>
  <c r="E295" i="6"/>
  <c r="E23" i="6"/>
  <c r="E84" i="6"/>
  <c r="E146" i="6"/>
  <c r="E207" i="6"/>
  <c r="E285" i="6"/>
  <c r="P16" i="17"/>
  <c r="N30" i="17"/>
  <c r="G24" i="11" l="1"/>
  <c r="F24" i="11"/>
  <c r="E24" i="11"/>
  <c r="D24" i="11"/>
  <c r="D25" i="11" s="1"/>
  <c r="C24" i="11"/>
  <c r="D11" i="11"/>
  <c r="H23" i="9"/>
  <c r="G23" i="9"/>
  <c r="G24" i="9" s="1"/>
  <c r="F23" i="9"/>
  <c r="F24" i="9" s="1"/>
  <c r="E23" i="9"/>
  <c r="I20" i="9"/>
  <c r="I23" i="9" s="1"/>
  <c r="E24" i="9"/>
  <c r="I9" i="9"/>
  <c r="M38" i="8"/>
  <c r="L38" i="8"/>
  <c r="K38" i="8"/>
  <c r="J38" i="8"/>
  <c r="I38" i="8"/>
  <c r="H38" i="8"/>
  <c r="G38" i="8"/>
  <c r="F38" i="8"/>
  <c r="E38" i="8"/>
  <c r="I37" i="8"/>
  <c r="N36" i="8"/>
  <c r="N34" i="8"/>
  <c r="N33" i="8"/>
  <c r="N32" i="8"/>
  <c r="N30" i="8"/>
  <c r="N29" i="8"/>
  <c r="N28" i="8"/>
  <c r="N27" i="8"/>
  <c r="N26" i="8"/>
  <c r="N25" i="8"/>
  <c r="M39" i="8"/>
  <c r="L39" i="8"/>
  <c r="K39" i="8"/>
  <c r="J39" i="8"/>
  <c r="H39" i="8"/>
  <c r="G39" i="8"/>
  <c r="F39" i="8"/>
  <c r="E21" i="8"/>
  <c r="E39" i="8" s="1"/>
  <c r="I39" i="8" l="1"/>
  <c r="H24" i="9"/>
  <c r="I24" i="9"/>
  <c r="N38" i="8"/>
  <c r="M37" i="8"/>
  <c r="N37" i="8" s="1"/>
  <c r="N39" i="8" l="1"/>
  <c r="XFD97" i="7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R97" i="7"/>
  <c r="Q97" i="7"/>
  <c r="P97" i="7"/>
  <c r="O97" i="7"/>
  <c r="M97" i="7"/>
  <c r="L97" i="7"/>
  <c r="K97" i="7"/>
  <c r="J97" i="7"/>
  <c r="I97" i="7"/>
  <c r="H97" i="7"/>
  <c r="G97" i="7"/>
  <c r="F97" i="7"/>
  <c r="B97" i="7"/>
  <c r="A97" i="7"/>
  <c r="Q71" i="4" l="1"/>
  <c r="J178" i="3" l="1"/>
  <c r="I355" i="3"/>
  <c r="I361" i="3"/>
  <c r="L70" i="3"/>
  <c r="I11" i="4" l="1"/>
  <c r="K322" i="3"/>
  <c r="N319" i="3"/>
  <c r="N286" i="3"/>
  <c r="R265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S15" i="3"/>
  <c r="W15" i="3" s="1"/>
  <c r="S17" i="3"/>
  <c r="S18" i="3"/>
  <c r="W18" i="3" s="1"/>
  <c r="S20" i="3"/>
  <c r="W20" i="3" s="1"/>
  <c r="S21" i="3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S33" i="3"/>
  <c r="W33" i="3" s="1"/>
  <c r="S35" i="3"/>
  <c r="S36" i="3"/>
  <c r="W36" i="3" s="1"/>
  <c r="S38" i="3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S51" i="3"/>
  <c r="S53" i="3"/>
  <c r="S54" i="3"/>
  <c r="S56" i="3"/>
  <c r="W56" i="3" s="1"/>
  <c r="S57" i="3"/>
  <c r="W57" i="3" s="1"/>
  <c r="S59" i="3"/>
  <c r="S60" i="3"/>
  <c r="W60" i="3" s="1"/>
  <c r="S62" i="3"/>
  <c r="S63" i="3"/>
  <c r="S65" i="3"/>
  <c r="S66" i="3"/>
  <c r="S68" i="3"/>
  <c r="W68" i="3" s="1"/>
  <c r="S69" i="3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S87" i="3"/>
  <c r="W87" i="3" s="1"/>
  <c r="S89" i="3"/>
  <c r="S90" i="3"/>
  <c r="S92" i="3"/>
  <c r="W92" i="3" s="1"/>
  <c r="S93" i="3"/>
  <c r="S95" i="3"/>
  <c r="W95" i="3" s="1"/>
  <c r="S96" i="3"/>
  <c r="W96" i="3" s="1"/>
  <c r="S98" i="3"/>
  <c r="S99" i="3"/>
  <c r="W99" i="3" s="1"/>
  <c r="S101" i="3"/>
  <c r="S102" i="3"/>
  <c r="S104" i="3"/>
  <c r="W104" i="3" s="1"/>
  <c r="S105" i="3"/>
  <c r="W105" i="3" s="1"/>
  <c r="S107" i="3"/>
  <c r="W107" i="3" s="1"/>
  <c r="S108" i="3"/>
  <c r="W108" i="3" s="1"/>
  <c r="S110" i="3"/>
  <c r="S111" i="3"/>
  <c r="W111" i="3" s="1"/>
  <c r="S113" i="3"/>
  <c r="W113" i="3" s="1"/>
  <c r="S114" i="3"/>
  <c r="S116" i="3"/>
  <c r="W116" i="3" s="1"/>
  <c r="S117" i="3"/>
  <c r="S119" i="3"/>
  <c r="W119" i="3" s="1"/>
  <c r="S120" i="3"/>
  <c r="W120" i="3" s="1"/>
  <c r="S122" i="3"/>
  <c r="S123" i="3"/>
  <c r="W123" i="3" s="1"/>
  <c r="S125" i="3"/>
  <c r="S126" i="3"/>
  <c r="S128" i="3"/>
  <c r="W128" i="3" s="1"/>
  <c r="S129" i="3"/>
  <c r="W129" i="3" s="1"/>
  <c r="S131" i="3"/>
  <c r="W131" i="3" s="1"/>
  <c r="S132" i="3"/>
  <c r="W132" i="3" s="1"/>
  <c r="S134" i="3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S155" i="3"/>
  <c r="W155" i="3" s="1"/>
  <c r="S156" i="3"/>
  <c r="W156" i="3" s="1"/>
  <c r="S158" i="3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S176" i="3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S191" i="3"/>
  <c r="W191" i="3" s="1"/>
  <c r="S192" i="3"/>
  <c r="W192" i="3" s="1"/>
  <c r="S194" i="3"/>
  <c r="W194" i="3" s="1"/>
  <c r="S195" i="3"/>
  <c r="W195" i="3" s="1"/>
  <c r="S197" i="3"/>
  <c r="S198" i="3"/>
  <c r="S200" i="3"/>
  <c r="W200" i="3" s="1"/>
  <c r="S201" i="3"/>
  <c r="W201" i="3" s="1"/>
  <c r="S203" i="3"/>
  <c r="W203" i="3" s="1"/>
  <c r="S204" i="3"/>
  <c r="S206" i="3"/>
  <c r="W206" i="3" s="1"/>
  <c r="S207" i="3"/>
  <c r="W207" i="3" s="1"/>
  <c r="S209" i="3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S225" i="3"/>
  <c r="S227" i="3"/>
  <c r="W227" i="3" s="1"/>
  <c r="S228" i="3"/>
  <c r="W228" i="3" s="1"/>
  <c r="S230" i="3"/>
  <c r="W230" i="3" s="1"/>
  <c r="S231" i="3"/>
  <c r="W231" i="3" s="1"/>
  <c r="S233" i="3"/>
  <c r="S234" i="3"/>
  <c r="W234" i="3" s="1"/>
  <c r="S236" i="3"/>
  <c r="S237" i="3"/>
  <c r="W237" i="3" s="1"/>
  <c r="S239" i="3"/>
  <c r="W239" i="3" s="1"/>
  <c r="S240" i="3"/>
  <c r="W240" i="3" s="1"/>
  <c r="S242" i="3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S260" i="3"/>
  <c r="W260" i="3" s="1"/>
  <c r="S261" i="3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S273" i="3"/>
  <c r="W273" i="3" s="1"/>
  <c r="S275" i="3"/>
  <c r="W275" i="3" s="1"/>
  <c r="S276" i="3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W294" i="3" s="1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S308" i="3"/>
  <c r="S309" i="3"/>
  <c r="W309" i="3" s="1"/>
  <c r="S311" i="3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S323" i="3"/>
  <c r="W323" i="3" s="1"/>
  <c r="S324" i="3"/>
  <c r="S326" i="3"/>
  <c r="S327" i="3"/>
  <c r="W327" i="3" s="1"/>
  <c r="S329" i="3"/>
  <c r="S330" i="3"/>
  <c r="W330" i="3" s="1"/>
  <c r="S332" i="3"/>
  <c r="S333" i="3"/>
  <c r="S335" i="3"/>
  <c r="W335" i="3" s="1"/>
  <c r="S336" i="3"/>
  <c r="W336" i="3" s="1"/>
  <c r="S338" i="3"/>
  <c r="S339" i="3"/>
  <c r="W339" i="3" s="1"/>
  <c r="S341" i="3"/>
  <c r="S342" i="3"/>
  <c r="S344" i="3"/>
  <c r="S345" i="3"/>
  <c r="S347" i="3"/>
  <c r="W347" i="3" s="1"/>
  <c r="S348" i="3"/>
  <c r="W348" i="3" s="1"/>
  <c r="S350" i="3"/>
  <c r="S351" i="3"/>
  <c r="W351" i="3" s="1"/>
  <c r="S353" i="3"/>
  <c r="W353" i="3" s="1"/>
  <c r="S354" i="3"/>
  <c r="S356" i="3"/>
  <c r="W356" i="3" s="1"/>
  <c r="S357" i="3"/>
  <c r="W357" i="3" s="1"/>
  <c r="S359" i="3"/>
  <c r="W359" i="3" s="1"/>
  <c r="S360" i="3"/>
  <c r="S362" i="3"/>
  <c r="S363" i="3"/>
  <c r="W363" i="3" s="1"/>
  <c r="S365" i="3"/>
  <c r="W365" i="3" s="1"/>
  <c r="W32" i="3"/>
  <c r="W38" i="3"/>
  <c r="S9" i="3"/>
  <c r="N307" i="3"/>
  <c r="N11" i="7"/>
  <c r="S11" i="7" s="1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S24" i="7" s="1"/>
  <c r="N26" i="7"/>
  <c r="S26" i="7" s="1"/>
  <c r="N27" i="7"/>
  <c r="N29" i="7"/>
  <c r="S29" i="7" s="1"/>
  <c r="N30" i="7"/>
  <c r="S30" i="7" s="1"/>
  <c r="N32" i="7"/>
  <c r="N33" i="7"/>
  <c r="S33" i="7" s="1"/>
  <c r="N35" i="7"/>
  <c r="S35" i="7" s="1"/>
  <c r="N36" i="7"/>
  <c r="S36" i="7" s="1"/>
  <c r="N38" i="7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N50" i="7"/>
  <c r="N51" i="7"/>
  <c r="S51" i="7" s="1"/>
  <c r="N53" i="7"/>
  <c r="S53" i="7" s="1"/>
  <c r="N54" i="7"/>
  <c r="S54" i="7" s="1"/>
  <c r="N56" i="7"/>
  <c r="S56" i="7" s="1"/>
  <c r="N57" i="7"/>
  <c r="S57" i="7" s="1"/>
  <c r="N59" i="7"/>
  <c r="S59" i="7" s="1"/>
  <c r="N60" i="7"/>
  <c r="S60" i="7" s="1"/>
  <c r="N62" i="7"/>
  <c r="N63" i="7"/>
  <c r="S63" i="7" s="1"/>
  <c r="N65" i="7"/>
  <c r="S65" i="7" s="1"/>
  <c r="N66" i="7"/>
  <c r="N68" i="7"/>
  <c r="N69" i="7"/>
  <c r="S69" i="7" s="1"/>
  <c r="N71" i="7"/>
  <c r="S71" i="7" s="1"/>
  <c r="N72" i="7"/>
  <c r="S72" i="7" s="1"/>
  <c r="N74" i="7"/>
  <c r="N75" i="7"/>
  <c r="S75" i="7" s="1"/>
  <c r="N77" i="7"/>
  <c r="S77" i="7" s="1"/>
  <c r="N78" i="7"/>
  <c r="N80" i="7"/>
  <c r="S80" i="7" s="1"/>
  <c r="N81" i="7"/>
  <c r="S81" i="7" s="1"/>
  <c r="N83" i="7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N126" i="7"/>
  <c r="S126" i="7" s="1"/>
  <c r="N128" i="7"/>
  <c r="N129" i="7"/>
  <c r="N131" i="7"/>
  <c r="N132" i="7"/>
  <c r="N134" i="7"/>
  <c r="N135" i="7"/>
  <c r="S135" i="7" s="1"/>
  <c r="N137" i="7"/>
  <c r="N138" i="7"/>
  <c r="N140" i="7"/>
  <c r="N141" i="7"/>
  <c r="N143" i="7"/>
  <c r="S23" i="7"/>
  <c r="S27" i="7"/>
  <c r="S32" i="7"/>
  <c r="S38" i="7"/>
  <c r="S48" i="7"/>
  <c r="S50" i="7"/>
  <c r="S62" i="7"/>
  <c r="S66" i="7"/>
  <c r="S68" i="7"/>
  <c r="S74" i="7"/>
  <c r="S78" i="7"/>
  <c r="S83" i="7"/>
  <c r="S125" i="7"/>
  <c r="S128" i="7"/>
  <c r="S129" i="7"/>
  <c r="S131" i="7"/>
  <c r="S132" i="7"/>
  <c r="S134" i="7"/>
  <c r="S137" i="7"/>
  <c r="S138" i="7"/>
  <c r="S140" i="7"/>
  <c r="S141" i="7"/>
  <c r="S143" i="7"/>
  <c r="W14" i="3"/>
  <c r="W17" i="3"/>
  <c r="W21" i="3"/>
  <c r="W35" i="3"/>
  <c r="W50" i="3"/>
  <c r="W51" i="3"/>
  <c r="W53" i="3"/>
  <c r="W54" i="3"/>
  <c r="W59" i="3"/>
  <c r="W62" i="3"/>
  <c r="W63" i="3"/>
  <c r="W65" i="3"/>
  <c r="W66" i="3"/>
  <c r="W69" i="3"/>
  <c r="W71" i="3"/>
  <c r="W86" i="3"/>
  <c r="W89" i="3"/>
  <c r="W90" i="3"/>
  <c r="W93" i="3"/>
  <c r="W98" i="3"/>
  <c r="W101" i="3"/>
  <c r="W102" i="3"/>
  <c r="W110" i="3"/>
  <c r="W114" i="3"/>
  <c r="W117" i="3"/>
  <c r="W122" i="3"/>
  <c r="W125" i="3"/>
  <c r="W126" i="3"/>
  <c r="W134" i="3"/>
  <c r="W153" i="3"/>
  <c r="W158" i="3"/>
  <c r="W161" i="3"/>
  <c r="W170" i="3"/>
  <c r="W174" i="3"/>
  <c r="W176" i="3"/>
  <c r="W180" i="3"/>
  <c r="W189" i="3"/>
  <c r="W197" i="3"/>
  <c r="W198" i="3"/>
  <c r="W204" i="3"/>
  <c r="W209" i="3"/>
  <c r="W213" i="3"/>
  <c r="W224" i="3"/>
  <c r="W225" i="3"/>
  <c r="W233" i="3"/>
  <c r="W236" i="3"/>
  <c r="W242" i="3"/>
  <c r="W245" i="3"/>
  <c r="W252" i="3"/>
  <c r="W254" i="3"/>
  <c r="W257" i="3"/>
  <c r="W258" i="3"/>
  <c r="W261" i="3"/>
  <c r="W270" i="3"/>
  <c r="W272" i="3"/>
  <c r="W276" i="3"/>
  <c r="W306" i="3"/>
  <c r="W311" i="3"/>
  <c r="W321" i="3"/>
  <c r="W324" i="3"/>
  <c r="W326" i="3"/>
  <c r="W329" i="3"/>
  <c r="W332" i="3"/>
  <c r="W333" i="3"/>
  <c r="W338" i="3"/>
  <c r="W341" i="3"/>
  <c r="W342" i="3"/>
  <c r="W344" i="3"/>
  <c r="W345" i="3"/>
  <c r="W350" i="3"/>
  <c r="W354" i="3"/>
  <c r="W360" i="3"/>
  <c r="W362" i="3"/>
  <c r="W308" i="3"/>
  <c r="G146" i="7"/>
  <c r="H146" i="7"/>
  <c r="I146" i="7"/>
  <c r="J146" i="7"/>
  <c r="K146" i="7"/>
  <c r="L146" i="7"/>
  <c r="G49" i="2" s="1"/>
  <c r="M146" i="7"/>
  <c r="P146" i="7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N97" i="7" l="1"/>
  <c r="S124" i="7"/>
  <c r="N124" i="7"/>
  <c r="N146" i="7"/>
  <c r="R181" i="3"/>
  <c r="H145" i="3" l="1"/>
  <c r="Q67" i="3"/>
  <c r="R67" i="3"/>
  <c r="K67" i="3"/>
  <c r="L67" i="3"/>
  <c r="O67" i="3"/>
  <c r="P67" i="3"/>
  <c r="R368" i="3" l="1"/>
  <c r="C43" i="2"/>
  <c r="G41" i="2" l="1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G136" i="2"/>
  <c r="D31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4" i="2" l="1"/>
  <c r="D14" i="15" l="1"/>
  <c r="E14" i="15" s="1"/>
  <c r="D13" i="15"/>
  <c r="E13" i="15" s="1"/>
  <c r="E12" i="15"/>
  <c r="D11" i="15"/>
  <c r="E11" i="15" s="1"/>
  <c r="D10" i="15"/>
  <c r="E10" i="15" s="1"/>
  <c r="D9" i="15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C16" i="14"/>
  <c r="G34" i="14" l="1"/>
  <c r="G9" i="14"/>
  <c r="E9" i="15"/>
  <c r="E15" i="15" s="1"/>
  <c r="D15" i="15"/>
  <c r="C15" i="15"/>
  <c r="C35" i="14"/>
  <c r="G16" i="14"/>
  <c r="C17" i="14"/>
  <c r="D35" i="14"/>
  <c r="E35" i="14"/>
  <c r="F35" i="14"/>
  <c r="G35" i="14" l="1"/>
  <c r="G17" i="14"/>
  <c r="I25" i="10" l="1"/>
  <c r="Q80" i="4"/>
  <c r="Q11" i="4" l="1"/>
  <c r="O80" i="4"/>
  <c r="P80" i="4"/>
  <c r="R80" i="4"/>
  <c r="F83" i="4"/>
  <c r="O90" i="4"/>
  <c r="P90" i="4"/>
  <c r="Q90" i="4"/>
  <c r="G74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S46" i="5" l="1"/>
  <c r="W46" i="5" s="1"/>
  <c r="L46" i="3" l="1"/>
  <c r="I71" i="4" l="1"/>
  <c r="C44" i="2"/>
  <c r="C38" i="2"/>
  <c r="C11" i="16" l="1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M25" i="5" l="1"/>
  <c r="M12" i="5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G13" i="2" l="1"/>
  <c r="D13" i="2" s="1"/>
  <c r="G124" i="7" l="1"/>
  <c r="C26" i="2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N142" i="7" s="1"/>
  <c r="S142" i="7" s="1"/>
  <c r="G118" i="7"/>
  <c r="G139" i="7" l="1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J368" i="3"/>
  <c r="K368" i="3"/>
  <c r="L368" i="3"/>
  <c r="M368" i="3"/>
  <c r="N368" i="3"/>
  <c r="O368" i="3"/>
  <c r="P368" i="3"/>
  <c r="G124" i="2" s="1"/>
  <c r="Q368" i="3"/>
  <c r="T368" i="3"/>
  <c r="U368" i="3"/>
  <c r="J29" i="10" s="1"/>
  <c r="V368" i="3"/>
  <c r="G141" i="2" s="1"/>
  <c r="G368" i="3"/>
  <c r="H366" i="3"/>
  <c r="I366" i="3"/>
  <c r="J366" i="3"/>
  <c r="K366" i="3"/>
  <c r="D105" i="2" s="1"/>
  <c r="L366" i="3"/>
  <c r="D110" i="2" s="1"/>
  <c r="M366" i="3"/>
  <c r="N366" i="3"/>
  <c r="O366" i="3"/>
  <c r="P366" i="3"/>
  <c r="Q366" i="3"/>
  <c r="T366" i="3"/>
  <c r="U366" i="3"/>
  <c r="C136" i="2" s="1"/>
  <c r="H29" i="10" s="1"/>
  <c r="V366" i="3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F141" i="2" l="1"/>
  <c r="F138" i="2" s="1"/>
  <c r="F149" i="2" s="1"/>
  <c r="D139" i="2"/>
  <c r="E139" i="2" s="1"/>
  <c r="D77" i="2"/>
  <c r="E77" i="2" s="1"/>
  <c r="S364" i="3"/>
  <c r="W364" i="3" s="1"/>
  <c r="G116" i="2"/>
  <c r="J17" i="10" s="1"/>
  <c r="G120" i="2"/>
  <c r="I29" i="10"/>
  <c r="S368" i="3"/>
  <c r="W368" i="3" s="1"/>
  <c r="C124" i="2"/>
  <c r="C116" i="2" s="1"/>
  <c r="I277" i="3"/>
  <c r="I202" i="3"/>
  <c r="I130" i="3"/>
  <c r="F155" i="2" l="1"/>
  <c r="F150" i="2"/>
  <c r="C111" i="2"/>
  <c r="D23" i="10" l="1"/>
  <c r="D24" i="10"/>
  <c r="D30" i="10"/>
  <c r="V352" i="3" l="1"/>
  <c r="G42" i="2"/>
  <c r="I24" i="10" l="1"/>
  <c r="D38" i="2"/>
  <c r="E38" i="2" s="1"/>
  <c r="C69" i="2" l="1"/>
  <c r="D26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s="1"/>
  <c r="S130" i="7" l="1"/>
  <c r="N310" i="3"/>
  <c r="I23" i="10" l="1"/>
  <c r="I26" i="10" l="1"/>
  <c r="I27" i="10"/>
  <c r="I28" i="10"/>
  <c r="I30" i="10"/>
  <c r="I31" i="10"/>
  <c r="G31" i="7" l="1"/>
  <c r="H31" i="7"/>
  <c r="I31" i="7"/>
  <c r="J31" i="7"/>
  <c r="K31" i="7"/>
  <c r="L31" i="7"/>
  <c r="M31" i="7"/>
  <c r="D69" i="2"/>
  <c r="E69" i="2" s="1"/>
  <c r="E68" i="2" s="1"/>
  <c r="G42" i="4"/>
  <c r="S26" i="5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S361" i="3" l="1"/>
  <c r="W361" i="3" s="1"/>
  <c r="S181" i="3"/>
  <c r="W181" i="3" s="1"/>
  <c r="S115" i="3"/>
  <c r="W115" i="3" s="1"/>
  <c r="I42" i="4"/>
  <c r="C126" i="2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E20" i="2" s="1"/>
  <c r="K25" i="5"/>
  <c r="R343" i="3"/>
  <c r="M64" i="3"/>
  <c r="N64" i="7" l="1"/>
  <c r="S64" i="7" s="1"/>
  <c r="N10" i="7"/>
  <c r="N82" i="7"/>
  <c r="S82" i="7" s="1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8" i="2" l="1"/>
  <c r="G68" i="2"/>
  <c r="G133" i="2" l="1"/>
  <c r="H46" i="7" l="1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G214" i="3" l="1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G126" i="2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N325" i="3" l="1"/>
  <c r="G50" i="2"/>
  <c r="G47" i="2" s="1"/>
  <c r="F39" i="2"/>
  <c r="F36" i="2" s="1"/>
  <c r="F63" i="2" s="1"/>
  <c r="F154" i="2" s="1"/>
  <c r="G44" i="2"/>
  <c r="F44" i="2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G110" i="2"/>
  <c r="E110" i="2" s="1"/>
  <c r="G114" i="2"/>
  <c r="G127" i="2"/>
  <c r="J18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1" i="2"/>
  <c r="E101" i="2" s="1"/>
  <c r="D15" i="2"/>
  <c r="E15" i="2" s="1"/>
  <c r="F382" i="3"/>
  <c r="F384" i="3" s="1"/>
  <c r="E382" i="3"/>
  <c r="D382" i="3"/>
  <c r="C138" i="2"/>
  <c r="J32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L223" i="3"/>
  <c r="I128" i="2"/>
  <c r="J128" i="2" s="1"/>
  <c r="J98" i="2"/>
  <c r="J99" i="2"/>
  <c r="J110" i="2"/>
  <c r="J114" i="2"/>
  <c r="J127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E28" i="2"/>
  <c r="P67" i="7"/>
  <c r="Q67" i="7"/>
  <c r="R67" i="7"/>
  <c r="O67" i="7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E102" i="2" s="1"/>
  <c r="D103" i="2"/>
  <c r="E103" i="2" s="1"/>
  <c r="D104" i="2"/>
  <c r="E104" i="2" s="1"/>
  <c r="D106" i="2"/>
  <c r="E106" i="2" s="1"/>
  <c r="D10" i="10"/>
  <c r="D16" i="2"/>
  <c r="E16" i="2" s="1"/>
  <c r="D17" i="2"/>
  <c r="E17" i="2" s="1"/>
  <c r="D18" i="2"/>
  <c r="E18" i="2" s="1"/>
  <c r="D22" i="2"/>
  <c r="E22" i="2" s="1"/>
  <c r="D23" i="2"/>
  <c r="E23" i="2" s="1"/>
  <c r="D24" i="2"/>
  <c r="E24" i="2" s="1"/>
  <c r="D25" i="2"/>
  <c r="E25" i="2" s="1"/>
  <c r="G28" i="2"/>
  <c r="C29" i="2"/>
  <c r="D37" i="2"/>
  <c r="E37" i="2" s="1"/>
  <c r="D45" i="2"/>
  <c r="E45" i="2" s="1"/>
  <c r="C47" i="2"/>
  <c r="D48" i="2"/>
  <c r="E48" i="2" s="1"/>
  <c r="D51" i="2"/>
  <c r="E51" i="2" s="1"/>
  <c r="D52" i="2"/>
  <c r="E52" i="2" s="1"/>
  <c r="C53" i="2"/>
  <c r="D54" i="2"/>
  <c r="E54" i="2" s="1"/>
  <c r="D56" i="2"/>
  <c r="E56" i="2" s="1"/>
  <c r="D57" i="2"/>
  <c r="E57" i="2" s="1"/>
  <c r="C58" i="2"/>
  <c r="D59" i="2"/>
  <c r="E59" i="2" s="1"/>
  <c r="D61" i="2"/>
  <c r="E61" i="2" s="1"/>
  <c r="D62" i="2"/>
  <c r="E62" i="2" s="1"/>
  <c r="D66" i="2"/>
  <c r="E66" i="2" s="1"/>
  <c r="D67" i="2"/>
  <c r="E67" i="2" s="1"/>
  <c r="C68" i="2"/>
  <c r="D75" i="2"/>
  <c r="E75" i="2" s="1"/>
  <c r="D78" i="2"/>
  <c r="E78" i="2" s="1"/>
  <c r="D80" i="2"/>
  <c r="E80" i="2" s="1"/>
  <c r="C82" i="2"/>
  <c r="G82" i="2"/>
  <c r="D83" i="2"/>
  <c r="D107" i="2"/>
  <c r="E107" i="2" s="1"/>
  <c r="D108" i="2"/>
  <c r="E108" i="2" s="1"/>
  <c r="D109" i="2"/>
  <c r="E109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6" i="2"/>
  <c r="E126" i="2" s="1"/>
  <c r="C129" i="2"/>
  <c r="D129" i="2" s="1"/>
  <c r="E129" i="2" s="1"/>
  <c r="D130" i="2"/>
  <c r="E130" i="2" s="1"/>
  <c r="D131" i="2"/>
  <c r="E131" i="2" s="1"/>
  <c r="D132" i="2"/>
  <c r="E132" i="2" s="1"/>
  <c r="C133" i="2"/>
  <c r="D134" i="2"/>
  <c r="E134" i="2" s="1"/>
  <c r="D135" i="2"/>
  <c r="E135" i="2" s="1"/>
  <c r="D136" i="2"/>
  <c r="E136" i="2" s="1"/>
  <c r="D137" i="2"/>
  <c r="E137" i="2" s="1"/>
  <c r="D140" i="2"/>
  <c r="E140" i="2" s="1"/>
  <c r="D142" i="2"/>
  <c r="E142" i="2" s="1"/>
  <c r="D143" i="2"/>
  <c r="E143" i="2" s="1"/>
  <c r="C144" i="2"/>
  <c r="G144" i="2"/>
  <c r="D145" i="2"/>
  <c r="E145" i="2" s="1"/>
  <c r="D146" i="2"/>
  <c r="E146" i="2" s="1"/>
  <c r="D147" i="2"/>
  <c r="E147" i="2" s="1"/>
  <c r="D148" i="2"/>
  <c r="E148" i="2" s="1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S130" i="3" s="1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G73" i="2"/>
  <c r="G79" i="2"/>
  <c r="F79" i="2" s="1"/>
  <c r="F76" i="2" s="1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G98" i="2"/>
  <c r="V280" i="3"/>
  <c r="Q10" i="7"/>
  <c r="P10" i="7"/>
  <c r="R10" i="7"/>
  <c r="O10" i="7"/>
  <c r="S64" i="4"/>
  <c r="S78" i="4"/>
  <c r="S58" i="4"/>
  <c r="S72" i="4"/>
  <c r="S85" i="4"/>
  <c r="S61" i="4"/>
  <c r="S76" i="4"/>
  <c r="F89" i="2" l="1"/>
  <c r="S16" i="5"/>
  <c r="G53" i="5"/>
  <c r="S10" i="7"/>
  <c r="S256" i="3"/>
  <c r="W256" i="3" s="1"/>
  <c r="S247" i="3"/>
  <c r="W247" i="3" s="1"/>
  <c r="S214" i="3"/>
  <c r="W214" i="3" s="1"/>
  <c r="S157" i="3"/>
  <c r="S142" i="3"/>
  <c r="W142" i="3" s="1"/>
  <c r="S118" i="3"/>
  <c r="W118" i="3" s="1"/>
  <c r="S100" i="3"/>
  <c r="W100" i="3" s="1"/>
  <c r="S91" i="3"/>
  <c r="W91" i="3" s="1"/>
  <c r="S64" i="3"/>
  <c r="W64" i="3" s="1"/>
  <c r="S58" i="3"/>
  <c r="W58" i="3" s="1"/>
  <c r="E138" i="2"/>
  <c r="E133" i="2"/>
  <c r="S340" i="3"/>
  <c r="W340" i="3" s="1"/>
  <c r="S259" i="3"/>
  <c r="W259" i="3" s="1"/>
  <c r="S241" i="3"/>
  <c r="W241" i="3" s="1"/>
  <c r="S238" i="3"/>
  <c r="W238" i="3" s="1"/>
  <c r="S193" i="3"/>
  <c r="W193" i="3" s="1"/>
  <c r="S151" i="3"/>
  <c r="W151" i="3" s="1"/>
  <c r="S121" i="3"/>
  <c r="W121" i="3" s="1"/>
  <c r="S109" i="3"/>
  <c r="W109" i="3" s="1"/>
  <c r="S22" i="3"/>
  <c r="S19" i="3"/>
  <c r="W19" i="3" s="1"/>
  <c r="S13" i="3"/>
  <c r="W13" i="3" s="1"/>
  <c r="N52" i="7"/>
  <c r="S52" i="7" s="1"/>
  <c r="S133" i="3"/>
  <c r="W133" i="3" s="1"/>
  <c r="S334" i="3"/>
  <c r="W334" i="3" s="1"/>
  <c r="S343" i="3"/>
  <c r="W343" i="3" s="1"/>
  <c r="S349" i="3"/>
  <c r="W349" i="3" s="1"/>
  <c r="S250" i="3"/>
  <c r="W250" i="3" s="1"/>
  <c r="W157" i="3"/>
  <c r="S139" i="3"/>
  <c r="W139" i="3" s="1"/>
  <c r="S103" i="3"/>
  <c r="W103" i="3" s="1"/>
  <c r="S97" i="3"/>
  <c r="W97" i="3" s="1"/>
  <c r="S85" i="3"/>
  <c r="W85" i="3" s="1"/>
  <c r="S70" i="3"/>
  <c r="W70" i="3" s="1"/>
  <c r="S31" i="3"/>
  <c r="W31" i="3" s="1"/>
  <c r="S28" i="3"/>
  <c r="W28" i="3" s="1"/>
  <c r="S25" i="3"/>
  <c r="W25" i="3" s="1"/>
  <c r="S16" i="3"/>
  <c r="W16" i="3" s="1"/>
  <c r="S262" i="3"/>
  <c r="W262" i="3" s="1"/>
  <c r="S244" i="3"/>
  <c r="W244" i="3" s="1"/>
  <c r="S235" i="3"/>
  <c r="W235" i="3" s="1"/>
  <c r="S160" i="3"/>
  <c r="W160" i="3" s="1"/>
  <c r="S154" i="3"/>
  <c r="W154" i="3" s="1"/>
  <c r="S76" i="3"/>
  <c r="W76" i="3" s="1"/>
  <c r="S55" i="3"/>
  <c r="W55" i="3" s="1"/>
  <c r="S52" i="3"/>
  <c r="W52" i="3" s="1"/>
  <c r="W130" i="3"/>
  <c r="S328" i="3"/>
  <c r="W328" i="3" s="1"/>
  <c r="S331" i="3"/>
  <c r="W331" i="3" s="1"/>
  <c r="S337" i="3"/>
  <c r="W337" i="3" s="1"/>
  <c r="S346" i="3"/>
  <c r="W346" i="3" s="1"/>
  <c r="D82" i="2"/>
  <c r="E83" i="2"/>
  <c r="E82" i="2" s="1"/>
  <c r="E76" i="2"/>
  <c r="E7" i="2"/>
  <c r="N16" i="7"/>
  <c r="S16" i="7" s="1"/>
  <c r="N40" i="7"/>
  <c r="S40" i="7" s="1"/>
  <c r="N43" i="7"/>
  <c r="S43" i="7" s="1"/>
  <c r="N88" i="7"/>
  <c r="S88" i="7" s="1"/>
  <c r="R145" i="7"/>
  <c r="N13" i="7"/>
  <c r="N25" i="7"/>
  <c r="S25" i="7" s="1"/>
  <c r="N28" i="7"/>
  <c r="S28" i="7" s="1"/>
  <c r="S31" i="7"/>
  <c r="N55" i="7"/>
  <c r="S55" i="7" s="1"/>
  <c r="N70" i="7"/>
  <c r="S70" i="7" s="1"/>
  <c r="N73" i="7"/>
  <c r="S73" i="7" s="1"/>
  <c r="N76" i="7"/>
  <c r="S76" i="7" s="1"/>
  <c r="N79" i="7"/>
  <c r="S79" i="7" s="1"/>
  <c r="N85" i="7"/>
  <c r="S85" i="7" s="1"/>
  <c r="N91" i="7"/>
  <c r="S91" i="7" s="1"/>
  <c r="N49" i="7"/>
  <c r="S49" i="7" s="1"/>
  <c r="N37" i="7"/>
  <c r="S37" i="7" s="1"/>
  <c r="N19" i="7"/>
  <c r="S19" i="7" s="1"/>
  <c r="N46" i="7"/>
  <c r="S46" i="7" s="1"/>
  <c r="N67" i="7"/>
  <c r="S67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W22" i="3"/>
  <c r="S10" i="3"/>
  <c r="W10" i="3" s="1"/>
  <c r="N22" i="7"/>
  <c r="S22" i="7" s="1"/>
  <c r="N109" i="7"/>
  <c r="S109" i="7" s="1"/>
  <c r="N103" i="7"/>
  <c r="S103" i="7" s="1"/>
  <c r="N61" i="7"/>
  <c r="S61" i="7" s="1"/>
  <c r="N58" i="7"/>
  <c r="S58" i="7" s="1"/>
  <c r="N34" i="7"/>
  <c r="S34" i="7" s="1"/>
  <c r="S13" i="7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6" i="2"/>
  <c r="M49" i="5"/>
  <c r="W13" i="5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N11" i="4"/>
  <c r="W21" i="5"/>
  <c r="G7" i="2"/>
  <c r="C7" i="2"/>
  <c r="T367" i="3"/>
  <c r="O367" i="3"/>
  <c r="K367" i="3"/>
  <c r="J367" i="3"/>
  <c r="Q367" i="3"/>
  <c r="I367" i="3"/>
  <c r="N367" i="3"/>
  <c r="V367" i="3"/>
  <c r="U367" i="3"/>
  <c r="P367" i="3"/>
  <c r="D124" i="2" s="1"/>
  <c r="L367" i="3"/>
  <c r="H367" i="3"/>
  <c r="S86" i="4"/>
  <c r="W34" i="5"/>
  <c r="S28" i="5"/>
  <c r="S34" i="5"/>
  <c r="W31" i="5"/>
  <c r="D133" i="2"/>
  <c r="W28" i="5"/>
  <c r="D29" i="2"/>
  <c r="D28" i="2" s="1"/>
  <c r="C30" i="2"/>
  <c r="S24" i="4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S71" i="4"/>
  <c r="S27" i="4"/>
  <c r="N17" i="4"/>
  <c r="N77" i="4"/>
  <c r="N65" i="4"/>
  <c r="S51" i="4"/>
  <c r="D144" i="2"/>
  <c r="E144" i="2" s="1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50" i="2"/>
  <c r="S59" i="4"/>
  <c r="G97" i="2"/>
  <c r="G125" i="2"/>
  <c r="S25" i="5"/>
  <c r="W25" i="5"/>
  <c r="S34" i="4"/>
  <c r="S31" i="4"/>
  <c r="N31" i="4"/>
  <c r="D76" i="2"/>
  <c r="G76" i="2"/>
  <c r="G36" i="2"/>
  <c r="N23" i="4"/>
  <c r="G138" i="2"/>
  <c r="G149" i="2" s="1"/>
  <c r="C149" i="2"/>
  <c r="D138" i="2"/>
  <c r="I17" i="10"/>
  <c r="G112" i="2"/>
  <c r="G111" i="2" s="1"/>
  <c r="G100" i="2"/>
  <c r="G96" i="2"/>
  <c r="S20" i="5"/>
  <c r="W20" i="5" s="1"/>
  <c r="S12" i="5"/>
  <c r="C73" i="2"/>
  <c r="S41" i="4"/>
  <c r="S69" i="4"/>
  <c r="S68" i="4" s="1"/>
  <c r="W39" i="5"/>
  <c r="S40" i="5"/>
  <c r="S66" i="4"/>
  <c r="S65" i="4" s="1"/>
  <c r="S57" i="4"/>
  <c r="G105" i="2"/>
  <c r="E105" i="2" s="1"/>
  <c r="G99" i="2"/>
  <c r="E149" i="2" l="1"/>
  <c r="D74" i="2"/>
  <c r="D73" i="2" s="1"/>
  <c r="D116" i="2"/>
  <c r="E116" i="2" s="1"/>
  <c r="E124" i="2"/>
  <c r="D36" i="2"/>
  <c r="E36" i="2"/>
  <c r="D47" i="2"/>
  <c r="E50" i="2"/>
  <c r="E47" i="2" s="1"/>
  <c r="D25" i="10"/>
  <c r="C32" i="10"/>
  <c r="W50" i="5"/>
  <c r="S49" i="5"/>
  <c r="W12" i="5"/>
  <c r="W48" i="5"/>
  <c r="J20" i="10"/>
  <c r="D149" i="2"/>
  <c r="W16" i="5"/>
  <c r="D7" i="2"/>
  <c r="C28" i="2"/>
  <c r="C13" i="10" s="1"/>
  <c r="C14" i="2"/>
  <c r="C21" i="2"/>
  <c r="S11" i="4"/>
  <c r="D9" i="10"/>
  <c r="D384" i="3"/>
  <c r="H32" i="10"/>
  <c r="I32" i="10"/>
  <c r="I16" i="10"/>
  <c r="G95" i="2"/>
  <c r="S56" i="4"/>
  <c r="S42" i="4"/>
  <c r="T42" i="4" s="1"/>
  <c r="C88" i="2"/>
  <c r="C155" i="2" s="1"/>
  <c r="D111" i="2" l="1"/>
  <c r="E111" i="2"/>
  <c r="E74" i="2"/>
  <c r="E73" i="2" s="1"/>
  <c r="C15" i="10"/>
  <c r="C20" i="10" s="1"/>
  <c r="D8" i="10"/>
  <c r="I15" i="10"/>
  <c r="C63" i="2"/>
  <c r="C89" i="2" s="1"/>
  <c r="G128" i="2"/>
  <c r="J13" i="10"/>
  <c r="J21" i="10" s="1"/>
  <c r="J33" i="10" s="1"/>
  <c r="D6" i="10"/>
  <c r="G150" i="2" l="1"/>
  <c r="C21" i="10"/>
  <c r="C36" i="10" l="1"/>
  <c r="C33" i="10"/>
  <c r="C37" i="10"/>
  <c r="S23" i="4"/>
  <c r="S17" i="4"/>
  <c r="T10" i="4" l="1"/>
  <c r="S28" i="4"/>
  <c r="T28" i="4" s="1"/>
  <c r="D17" i="10" l="1"/>
  <c r="H127" i="7"/>
  <c r="H145" i="7" s="1"/>
  <c r="L127" i="7"/>
  <c r="L145" i="7" s="1"/>
  <c r="I127" i="7"/>
  <c r="I145" i="7" s="1"/>
  <c r="F146" i="7"/>
  <c r="F127" i="7"/>
  <c r="M127" i="7"/>
  <c r="M145" i="7" s="1"/>
  <c r="G60" i="2"/>
  <c r="G58" i="2" s="1"/>
  <c r="J127" i="7"/>
  <c r="J145" i="7" s="1"/>
  <c r="G55" i="2"/>
  <c r="K127" i="7"/>
  <c r="K145" i="7" s="1"/>
  <c r="G127" i="7"/>
  <c r="G53" i="2" l="1"/>
  <c r="E53" i="2"/>
  <c r="N127" i="7"/>
  <c r="G145" i="7"/>
  <c r="D60" i="2"/>
  <c r="G21" i="2"/>
  <c r="E15" i="10" s="1"/>
  <c r="E20" i="10" s="1"/>
  <c r="D53" i="2"/>
  <c r="F145" i="7"/>
  <c r="D21" i="2" l="1"/>
  <c r="E21" i="2"/>
  <c r="D58" i="2"/>
  <c r="E60" i="2"/>
  <c r="E58" i="2" s="1"/>
  <c r="S127" i="7"/>
  <c r="N145" i="7"/>
  <c r="D15" i="10"/>
  <c r="D20" i="10" s="1"/>
  <c r="G367" i="3"/>
  <c r="G366" i="3"/>
  <c r="E95" i="2" s="1"/>
  <c r="D95" i="2" l="1"/>
  <c r="C95" i="2"/>
  <c r="H13" i="10"/>
  <c r="I13" i="10"/>
  <c r="R367" i="3"/>
  <c r="S367" i="3" s="1"/>
  <c r="W367" i="3" s="1"/>
  <c r="R366" i="3"/>
  <c r="D127" i="2" s="1"/>
  <c r="E125" i="2" s="1"/>
  <c r="E128" i="2" s="1"/>
  <c r="E150" i="2" s="1"/>
  <c r="I18" i="10" l="1"/>
  <c r="I20" i="10" s="1"/>
  <c r="I21" i="10" s="1"/>
  <c r="I33" i="10" s="1"/>
  <c r="S366" i="3"/>
  <c r="W366" i="3" s="1"/>
  <c r="C125" i="2" l="1"/>
  <c r="C128" i="2" s="1"/>
  <c r="C154" i="2" s="1"/>
  <c r="H20" i="10"/>
  <c r="H33" i="10" s="1"/>
  <c r="D125" i="2"/>
  <c r="D128" i="2" s="1"/>
  <c r="D150" i="2" s="1"/>
  <c r="S82" i="4"/>
  <c r="F90" i="4"/>
  <c r="K90" i="4"/>
  <c r="L80" i="4"/>
  <c r="L89" i="4" s="1"/>
  <c r="L90" i="4"/>
  <c r="F80" i="4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F89" i="4" l="1"/>
  <c r="N80" i="4"/>
  <c r="G14" i="2"/>
  <c r="G63" i="2" s="1"/>
  <c r="E14" i="2"/>
  <c r="E63" i="2" s="1"/>
  <c r="C150" i="2"/>
  <c r="H21" i="10"/>
  <c r="C34" i="10" s="1"/>
  <c r="C35" i="10" s="1"/>
  <c r="S83" i="4"/>
  <c r="S88" i="4"/>
  <c r="D14" i="2"/>
  <c r="D63" i="2" s="1"/>
  <c r="D154" i="2" s="1"/>
  <c r="D7" i="10"/>
  <c r="E154" i="2" l="1"/>
  <c r="H37" i="10"/>
  <c r="H36" i="10"/>
  <c r="D13" i="10"/>
  <c r="D21" i="10" s="1"/>
  <c r="E13" i="10"/>
  <c r="E21" i="10" s="1"/>
  <c r="G154" i="2"/>
  <c r="E34" i="10" l="1"/>
  <c r="D34" i="10"/>
  <c r="W40" i="5"/>
  <c r="W49" i="5" s="1"/>
  <c r="W9" i="3"/>
  <c r="S98" i="7" l="1"/>
  <c r="O144" i="7"/>
  <c r="S96" i="7"/>
  <c r="S144" i="7" s="1"/>
  <c r="S95" i="7"/>
  <c r="O94" i="7"/>
  <c r="O145" i="7" s="1"/>
  <c r="O146" i="7"/>
  <c r="S146" i="7" l="1"/>
  <c r="S94" i="7"/>
  <c r="S97" i="7"/>
  <c r="S145" i="7" s="1"/>
  <c r="D65" i="2"/>
  <c r="G64" i="2"/>
  <c r="G88" i="2" s="1"/>
  <c r="E28" i="10"/>
  <c r="D64" i="2" l="1"/>
  <c r="D88" i="2" s="1"/>
  <c r="D155" i="2" s="1"/>
  <c r="E65" i="2"/>
  <c r="E64" i="2" s="1"/>
  <c r="E88" i="2" s="1"/>
  <c r="D28" i="10"/>
  <c r="D32" i="10" s="1"/>
  <c r="E32" i="10"/>
  <c r="G89" i="2"/>
  <c r="G155" i="2"/>
  <c r="E155" i="2" l="1"/>
  <c r="E89" i="2"/>
  <c r="D89" i="2"/>
  <c r="E35" i="10"/>
  <c r="E33" i="10"/>
  <c r="D35" i="10"/>
  <c r="D33" i="10"/>
  <c r="B16" i="17"/>
  <c r="N15" i="17"/>
  <c r="N16" i="17" s="1"/>
  <c r="N90" i="4"/>
  <c r="S81" i="4"/>
  <c r="S90" i="4" s="1"/>
  <c r="N89" i="4"/>
  <c r="S80" i="4"/>
  <c r="S89" i="4" s="1"/>
  <c r="F11" i="11"/>
  <c r="F25" i="11"/>
  <c r="E11" i="11"/>
  <c r="E25" i="11"/>
  <c r="C11" i="11"/>
  <c r="C25" i="11"/>
  <c r="G11" i="11"/>
  <c r="G25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<sst xmlns="http://schemas.openxmlformats.org/spreadsheetml/2006/main" count="2240" uniqueCount="807">
  <si>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</si>
  <si>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</si>
  <si>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</si>
  <si>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</si>
  <si>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</si>
  <si>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</si>
  <si>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</si>
  <si>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</si>
  <si>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</si>
  <si>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</si>
  <si>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</si>
  <si>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</si>
  <si>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</si>
  <si>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</si>
  <si>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</si>
  <si>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</si>
  <si>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</si>
  <si>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</si>
  <si>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</si>
  <si>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</si>
  <si>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</si>
  <si>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</si>
  <si>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</si>
  <si>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</si>
  <si>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</si>
  <si>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</si>
  <si>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</si>
  <si>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</si>
  <si>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</si>
  <si>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</si>
  <si>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</si>
  <si>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</si>
  <si>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</si>
  <si>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</si>
  <si>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</si>
  <si>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</si>
  <si>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</si>
  <si>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</si>
  <si>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</si>
  <si>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</si>
  <si>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</si>
  <si>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</si>
  <si>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</si>
  <si>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</si>
  <si>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</si>
  <si>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</si>
  <si>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</si>
  <si>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</si>
  <si>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</si>
  <si>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</si>
  <si>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</si>
  <si>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</si>
  <si>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</si>
  <si>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</si>
  <si>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</si>
  <si>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</si>
  <si>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</si>
  <si>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</si>
  <si>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</si>
  <si>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</si>
  <si>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</si>
  <si>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</si>
  <si>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</si>
  <si>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</si>
  <si>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</si>
  <si>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</si>
  <si>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</si>
  <si>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</si>
  <si>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</si>
  <si>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</si>
  <si>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</si>
  <si>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</si>
  <si>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</si>
  <si>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</si>
  <si>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</si>
  <si>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</si>
  <si>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</si>
  <si>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</si>
  <si>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</si>
  <si>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</si>
  <si>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</si>
  <si>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</si>
  <si>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</si>
  <si>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</si>
  <si>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</si>
  <si>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</si>
  <si>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</si>
  <si>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</si>
  <si>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</si>
  <si>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</si>
  <si>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</si>
  <si>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</si>
  <si>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</si>
  <si>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</si>
  <si>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</si>
  <si>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</si>
  <si>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</si>
  <si>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</si>
  <si>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</si>
  <si>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</si>
  <si>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</si>
  <si>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</si>
  <si>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</si>
  <si>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</si>
  <si>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</si>
  <si>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</si>
  <si>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</si>
  <si>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</si>
  <si>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</si>
  <si>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</si>
  <si>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</si>
  <si>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</si>
  <si>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</si>
  <si>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</si>
  <si>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</si>
  <si>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</si>
  <si>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</si>
  <si>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</si>
  <si>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</si>
  <si>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</si>
  <si>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</si>
  <si>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</si>
  <si>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</si>
  <si>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</si>
  <si>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</si>
  <si>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</si>
  <si>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</si>
  <si>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</si>
  <si>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</si>
  <si>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</si>
  <si>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</si>
  <si>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</si>
  <si>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</si>
  <si>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</si>
  <si>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</si>
  <si>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</si>
  <si>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</si>
  <si>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</si>
  <si>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</si>
  <si>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</si>
  <si>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</si>
  <si>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</si>
  <si>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</si>
  <si>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</si>
  <si>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</si>
  <si>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</si>
  <si>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</si>
  <si>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</si>
  <si>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</si>
  <si>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</si>
  <si>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</si>
  <si>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</si>
  <si>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</si>
  <si>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</si>
  <si>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</si>
  <si>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</si>
  <si>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</si>
  <si>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</si>
  <si>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</si>
  <si>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</si>
  <si>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</si>
  <si>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</si>
  <si>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</si>
  <si>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</si>
  <si>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</si>
  <si>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</si>
  <si>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</si>
  <si>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</si>
  <si>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</si>
  <si>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</si>
  <si>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</si>
  <si>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</si>
  <si>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</si>
  <si>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</si>
  <si>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</si>
  <si>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</si>
  <si>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</si>
  <si>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</si>
  <si>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</si>
  <si>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</si>
  <si>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</si>
  <si>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</si>
  <si>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</si>
  <si>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</si>
  <si>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</si>
  <si>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</si>
  <si>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</si>
  <si>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</si>
  <si>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</si>
  <si>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</si>
  <si>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</si>
  <si>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</si>
  <si>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</si>
  <si>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</si>
  <si>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</si>
  <si>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</si>
  <si>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</si>
  <si>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</si>
  <si>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</si>
  <si>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</si>
  <si>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</si>
  <si>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</si>
  <si>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</si>
  <si>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</si>
  <si>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</si>
  <si>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</si>
  <si>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</si>
  <si>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</si>
  <si>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</si>
  <si>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</si>
  <si>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</si>
  <si>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</si>
  <si>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</si>
  <si>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</si>
  <si>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</si>
  <si>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</si>
  <si>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</si>
  <si>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</si>
  <si>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</si>
  <si>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</si>
  <si>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</si>
  <si>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</si>
  <si>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</si>
  <si>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</si>
  <si>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</si>
  <si>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</si>
  <si>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</si>
  <si>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</si>
  <si>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</si>
  <si>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</si>
  <si>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</si>
  <si>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</si>
  <si>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</si>
  <si>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</si>
  <si>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</si>
  <si>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</si>
  <si>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</si>
  <si>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</si>
  <si>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</si>
  <si>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</si>
  <si>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</si>
  <si>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</si>
  <si>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</si>
  <si>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</si>
  <si>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</si>
  <si>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</si>
  <si>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</si>
  <si>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</si>
  <si>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</si>
  <si>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</si>
  <si>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</si>
  <si>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</si>
  <si>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</si>
  <si>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</si>
  <si>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</si>
  <si>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</si>
  <si>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</si>
  <si>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</si>
  <si>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</si>
  <si>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</si>
  <si>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</si>
  <si>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</si>
  <si>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</si>
  <si>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</si>
  <si>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</si>
  <si>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</si>
  <si>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</si>
  <si>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</si>
  <si>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</si>
  <si>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</si>
  <si>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</si>
  <si>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</si>
  <si>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</si>
  <si>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</si>
  <si>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</si>
  <si>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</si>
  <si>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</si>
  <si>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</si>
  <si>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</si>
  <si>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</si>
  <si>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</si>
  <si>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</si>
  <si>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</si>
  <si>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</si>
  <si>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</si>
  <si>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</si>
  <si>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</si>
  <si>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</si>
  <si>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</si>
  <si>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</si>
  <si>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</si>
  <si>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</si>
  <si>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</si>
  <si>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</si>
  <si>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</si>
  <si>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</si>
  <si>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</si>
  <si>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</si>
  <si>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</si>
  <si>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</si>
  <si>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</si>
  <si>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</si>
  <si>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</si>
  <si>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</si>
  <si>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</si>
  <si>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</si>
  <si>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</si>
  <si>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</si>
  <si>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</si>
  <si>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</si>
  <si>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</si>
  <si>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</si>
  <si>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</si>
  <si>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</si>
  <si>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</si>
  <si>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</si>
  <si>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</si>
  <si>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</si>
  <si>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</si>
  <si>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</si>
  <si>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</si>
  <si>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</si>
  <si>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</si>
  <si>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</si>
  <si>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</si>
  <si>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</si>
  <si>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</si>
  <si>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</si>
  <si>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</si>
  <si>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</si>
  <si>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</si>
  <si>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</si>
  <si>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</si>
  <si>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</si>
  <si>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</si>
  <si>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</si>
  <si>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</si>
  <si>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</si>
  <si>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</si>
  <si>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</si>
  <si>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</si>
  <si>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</si>
  <si>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</si>
  <si>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</si>
  <si>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</si>
  <si>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</si>
  <si>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</si>
  <si>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</si>
  <si>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</si>
  <si>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</si>
  <si>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</si>
  <si>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</si>
  <si>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</si>
  <si>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</si>
  <si>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</si>
  <si>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</si>
  <si>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</si>
  <si>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</si>
  <si>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</si>
  <si>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</si>
  <si>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</si>
  <si>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</si>
  <si>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</si>
  <si>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</si>
  <si>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</si>
  <si>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</si>
  <si>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</si>
  <si>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</si>
  <si>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</si>
  <si>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</si>
  <si>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</si>
  <si>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</si>
  <si>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</si>
  <si>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</si>
  <si>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</si>
  <si>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</si>
  <si>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</si>
  <si>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</si>
  <si>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</si>
  <si>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</si>
  <si>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</si>
  <si>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</si>
  <si>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</si>
  <si>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</si>
  <si>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</si>
  <si>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</si>
  <si>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</si>
  <si>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</si>
  <si>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</si>
  <si>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</si>
  <si>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</si>
  <si>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</si>
  <si>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</si>
  <si>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</si>
  <si>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</si>
  <si>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</si>
  <si>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</si>
  <si>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</si>
  <si>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</si>
  <si>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</si>
  <si>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</si>
  <si>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</si>
  <si>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</si>
  <si>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</si>
  <si>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</si>
  <si>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</si>
  <si>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</si>
  <si>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</si>
  <si>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</si>
  <si>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</si>
  <si>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</si>
  <si>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</si>
  <si>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</si>
  <si>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</si>
  <si>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</si>
  <si>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</si>
  <si>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</si>
  <si>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</si>
  <si>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</si>
  <si>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</si>
  <si>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</si>
  <si>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</si>
  <si>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</si>
  <si>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</si>
  <si>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</si>
  <si>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</si>
  <si>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</si>
  <si>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</si>
  <si>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</si>
  <si>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</si>
  <si>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</si>
  <si>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</si>
  <si>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</si>
  <si>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</si>
  <si>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</si>
  <si>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</si>
  <si>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</si>
  <si>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</si>
  <si>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</si>
  <si>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</si>
  <si>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</si>
  <si>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</si>
  <si>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</si>
  <si>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</si>
  <si>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</si>
  <si>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</si>
  <si>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</si>
  <si>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</si>
  <si>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</si>
  <si>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</si>
  <si>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</si>
  <si>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</si>
  <si>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</si>
  <si>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</si>
  <si>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</si>
  <si>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</si>
  <si>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</si>
  <si>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</si>
  <si>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</si>
  <si>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</si>
  <si>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</si>
  <si>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</si>
  <si>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</si>
  <si>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</si>
  <si>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</si>
  <si>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</si>
  <si>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</si>
  <si>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</si>
  <si>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</si>
  <si>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</si>
  <si>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</si>
  <si>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</si>
  <si>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</si>
  <si>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</si>
  <si>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</si>
  <si>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</si>
  <si>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</si>
  <si>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</si>
  <si>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</si>
  <si>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</si>
  <si>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</si>
  <si>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</si>
  <si>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</si>
  <si>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</si>
  <si>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</si>
  <si>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</si>
  <si>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</si>
  <si>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</si>
  <si>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</si>
  <si>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</si>
  <si>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</si>
  <si>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</si>
  <si>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</si>
  <si>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</si>
  <si>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</si>
  <si>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</si>
  <si>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</si>
  <si>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</si>
  <si>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</si>
  <si>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</si>
  <si>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</si>
  <si>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</si>
  <si>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</si>
  <si>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</si>
  <si>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</si>
  <si>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</si>
  <si>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</si>
  <si>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</si>
  <si>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</si>
  <si>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</si>
  <si>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</si>
  <si>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</si>
  <si>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</si>
  <si>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</si>
  <si>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</si>
  <si>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</si>
  <si>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</si>
  <si>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</si>
  <si>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</si>
  <si>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</si>
  <si>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</si>
  <si>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</si>
  <si>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</si>
  <si>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</si>
  <si>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</si>
  <si>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</si>
  <si>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</si>
  <si>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</si>
  <si>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</si>
  <si>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</si>
  <si>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</si>
  <si>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</si>
  <si>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</si>
  <si>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</si>
  <si>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</si>
  <si>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</si>
  <si>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</si>
  <si>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</si>
  <si>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</si>
  <si>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</si>
  <si>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</si>
  <si>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</si>
  <si>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</si>
  <si>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</si>
  <si>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</si>
  <si>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</si>
  <si>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</si>
  <si>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</si>
  <si>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</si>
  <si>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</si>
  <si>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</si>
  <si>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</si>
  <si>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</si>
  <si>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</si>
  <si>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</si>
  <si>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</si>
  <si>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</si>
  <si>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</si>
  <si>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</si>
  <si>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</si>
  <si>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</si>
  <si>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</si>
  <si>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</si>
  <si>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</si>
  <si>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</si>
  <si>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</si>
  <si>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</si>
  <si>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</si>
  <si>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</si>
  <si>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</si>
  <si>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</si>
  <si>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</si>
  <si>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</si>
  <si>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</si>
  <si>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</si>
  <si>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</si>
  <si>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</si>
  <si>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</si>
  <si>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</si>
  <si>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</si>
  <si>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</si>
  <si>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</si>
  <si>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</si>
  <si>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</si>
  <si>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</si>
  <si>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</si>
  <si>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</si>
  <si>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</si>
  <si>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</si>
  <si>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</si>
  <si>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</si>
  <si>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</si>
  <si>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</si>
  <si>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</si>
  <si>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</si>
  <si>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</si>
  <si>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</si>
  <si>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</si>
  <si>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</si>
  <si>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</si>
  <si>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</si>
  <si>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</si>
  <si>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</si>
  <si>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</si>
  <si>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</si>
  <si>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</si>
  <si>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</si>
  <si>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</si>
  <si>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</si>
  <si>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</si>
  <si>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</si>
  <si>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</si>
  <si>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</si>
  <si>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</si>
  <si>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</si>
  <si>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</si>
  <si>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</si>
  <si>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</si>
  <si>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</si>
  <si>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</si>
  <si>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</si>
  <si>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</si>
  <si>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</si>
  <si>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</si>
  <si>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</si>
  <si>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</si>
  <si>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</si>
  <si>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</si>
  <si>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</si>
  <si>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</si>
  <si>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</si>
  <si>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</si>
  <si>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</si>
  <si>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</si>
  <si>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</si>
  <si>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</si>
  <si>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</si>
  <si>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</si>
  <si>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</si>
  <si>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</si>
  <si>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</si>
  <si>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</si>
  <si>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</si>
  <si>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</si>
  <si>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</si>
  <si>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</si>
  <si>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</si>
  <si>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</si>
  <si>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</si>
  <si>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</si>
  <si>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</si>
  <si>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</si>
  <si>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Háziorvosi alapellátás - OEP finansz.</t>
  </si>
  <si>
    <t>2018.évi pénzmaradvány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</si>
  <si>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</si>
  <si>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</si>
  <si>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</si>
  <si>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</si>
  <si>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</si>
  <si>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</si>
  <si>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</si>
  <si>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IÜSZ eszközbeszerzései</t>
  </si>
  <si>
    <t>Közutak, hidak beruházásai</t>
  </si>
  <si>
    <t>Vagyonhasznosítás beruházásai, beszerzései</t>
  </si>
  <si>
    <t>Városüzemeltetés beszerzései</t>
  </si>
  <si>
    <t>Pályázatok beruházásai, eszközbeszerzései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</si>
  <si>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</si>
  <si>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</si>
  <si>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</si>
  <si>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</si>
  <si>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</si>
  <si>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</si>
  <si>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</si>
  <si>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</si>
  <si>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</si>
  <si>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</si>
  <si>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</si>
  <si>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</si>
  <si>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</si>
  <si>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</si>
  <si>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</si>
  <si>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</si>
  <si>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</si>
  <si>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</si>
  <si>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</si>
  <si>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</si>
  <si>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</si>
  <si>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</si>
  <si>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Várpalotai Rendőrkapitányság támogatása</t>
  </si>
  <si>
    <t>2018. évi maradvány</t>
  </si>
  <si>
    <t>Bányász Kórus támogatása</t>
  </si>
  <si>
    <t>Fitten Várpalotáért Egyesület támogatása</t>
  </si>
  <si>
    <t>Cserregő Néptáncegyüttes támogatása</t>
  </si>
  <si>
    <t>Pueri Castelli Kórus támogatása</t>
  </si>
  <si>
    <t>Musicaelre hangolva Egyesület támogatása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</si>
  <si>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</si>
  <si>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</si>
  <si>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</si>
  <si>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</si>
  <si>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</si>
  <si>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ET conferene</t>
  </si>
  <si>
    <t>Csapadékvíz elvezetés</t>
  </si>
  <si>
    <t>Viziközmű szolgáltatás</t>
  </si>
  <si>
    <t>TOP-7.1.1-16 Multifunkcionális közösségi tér</t>
  </si>
  <si>
    <t>1364/2018 (VII.27) korm.határozat alapján nyútjott támogatás (Téli rezsicsökkentés)</t>
  </si>
  <si>
    <t>2068/2017. (XII.28.) Korm.hat.alapján nyújtott támogatás alapján</t>
  </si>
  <si>
    <t>2019. évi pénzmaradvány</t>
  </si>
  <si>
    <t>Belföldi értékpapír visszaváltás</t>
  </si>
  <si>
    <t>Parkolóbérlet</t>
  </si>
  <si>
    <t>Várpalota Város Önkormányzatának 2020. évi bevételei</t>
  </si>
  <si>
    <t>2. melléklet a 2/2020. (II.21.) önkormányzati rendelethez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</si>
  <si>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</si>
  <si>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</si>
  <si>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</si>
  <si>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</si>
  <si>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Pályázatok önrészei (Sportcsarnok nyílászáró csere)</t>
  </si>
  <si>
    <t>Tehetségekért Kft bérleti díj</t>
  </si>
  <si>
    <t>Önkormányzati feladatok és egyéb kötelezettségek kiadásai 2020. év</t>
  </si>
  <si>
    <t>3. melléklet a 2/2020. (II.21.) önkormányzati rendelethez</t>
  </si>
  <si>
    <t>4. melléklet a 2/2020. (II.21.) önkormányzati rendelethez</t>
  </si>
  <si>
    <t>Várpalota Város Önkormányzata Intézményeinek 2020. évi bevételei</t>
  </si>
  <si>
    <t>Várpalota Város Önkormányzata Intézményeinek 2020. évi kiadásai</t>
  </si>
  <si>
    <t>5. melléklet a 2/2020. (II.21.) önkormányzati rendelethez</t>
  </si>
  <si>
    <t>2020. évi módosított előirányzat</t>
  </si>
  <si>
    <t>1. melléklet a 2/2020. (II.21.) önkormányzati rendelethez</t>
  </si>
  <si>
    <t>2020. évi eredeti előirányzat</t>
  </si>
  <si>
    <t>Koronavírus járvány elleni védekezés kiadásai</t>
  </si>
  <si>
    <t>Koronavírus járvány elleni védekezés támogatása</t>
  </si>
  <si>
    <t>16.</t>
  </si>
  <si>
    <t>2020. évi beruházások és egyéb felhalmozási kiadások előirányzata</t>
  </si>
  <si>
    <t>Gyermekétkeztetés (iskolai konyhák) beszerzései</t>
  </si>
  <si>
    <t>1493/2018. (X.10.) kormányhatározat eszközbeszerzések</t>
  </si>
  <si>
    <t>Informatikai eszközök beszerzése</t>
  </si>
  <si>
    <t>Gyerekbútorok, konyhai eszközök beszerzése</t>
  </si>
  <si>
    <t>bútorok, eszközök beszrezése</t>
  </si>
  <si>
    <t>informatikai eszközök cseréje</t>
  </si>
  <si>
    <t>bútorok, konyhai eszközök beszerzései</t>
  </si>
  <si>
    <t>konyhai eszközök beszerzése</t>
  </si>
  <si>
    <t>2020. évi felújítási előirányzata</t>
  </si>
  <si>
    <t>Ringató Bölcsőde beázás megszüntetése</t>
  </si>
  <si>
    <t>11. melléklet a 2/2020. (II.21.) önkormányzati rendelethez</t>
  </si>
  <si>
    <t>9. melléklet a 2/2020. (II.21.) önkormányzati rendelethez</t>
  </si>
  <si>
    <t>2022. évi előirányzat</t>
  </si>
  <si>
    <t>Beruházás mindösszesen:</t>
  </si>
  <si>
    <t>Volánbusz  Zrt-vel (korábban Bakony Volán Zrt.) a rendezetlen költségek megtérítése vonatkozásban</t>
  </si>
  <si>
    <t>12. melléklet a 2/2020. (II.21.) önkormányzati rendelethez</t>
  </si>
  <si>
    <t>a közvetett támogatásokról 2020.</t>
  </si>
  <si>
    <t>2023.</t>
  </si>
  <si>
    <t>13. melléklet a 2/2020. (II.21.) önkormányzati rendelethez</t>
  </si>
  <si>
    <t>15. melléklet a 2/2020. (II.21.) önkormányzati rendelethez</t>
  </si>
  <si>
    <t>Előirányzatfelhasználási ütemterv 2020.</t>
  </si>
  <si>
    <t>Befektetési célú belföldi értékpapírok beváltása</t>
  </si>
  <si>
    <t>Egyéb felhalmozási célú kiadások ÁH-on belülre</t>
  </si>
  <si>
    <t>Várpalota Város Önkormányzat 2020. évi adósságot keletkeztető fejlesztési céljai</t>
  </si>
  <si>
    <t>14. melléklet a 2/2020. (II.21.) önkormányzati rendelethez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</si>
  <si>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</si>
  <si>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</si>
  <si>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</si>
  <si>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</si>
  <si>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</si>
  <si>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</si>
  <si>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</si>
  <si>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</si>
  <si>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</si>
  <si>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</si>
  <si>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</si>
  <si>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</si>
  <si>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</si>
  <si>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működési és felhalmozási költségvetési bevételei és kiadásai 2020. évben</t>
  </si>
  <si>
    <t>7.1. melléklet a 2/2020. (II.21.) önkormányzati rendelethez</t>
  </si>
  <si>
    <t>7.2. melléklet a 2/2020. (II.21.) önkormányzati rendelethez</t>
  </si>
  <si>
    <t>7.3. melléklet a 2/2020. (II.21.) önkormányzati rendelethez</t>
  </si>
  <si>
    <t>7.4. melléklet a 2/2020. (II.21.) önkormányzati rendelethez</t>
  </si>
  <si>
    <t>7.5. melléklet a 2/2020. (II.21.) önkormányzati rendelethez</t>
  </si>
  <si>
    <t>8. melléklet a 2/2020. (II.21.) önkormányzati rendelethez</t>
  </si>
  <si>
    <t>10. melléklet a 2/2020. (II.21.) önkormányzati rendelethez</t>
  </si>
  <si>
    <t>16. melléklet a 2/2020. (II.21.) önkormányzati rendelethez</t>
  </si>
  <si>
    <t>6. melléklet a 2/2020. (II.21.) önkormányzati rendelethez</t>
  </si>
  <si>
    <t>2020. évi módosított előirányzat 2.módosítás</t>
  </si>
  <si>
    <t>Társulástól és költségvetési szervtől működési támogatás</t>
  </si>
  <si>
    <t>Korábbi évek megelőlegezésének visszatérülése</t>
  </si>
  <si>
    <t>IÜSZ</t>
  </si>
  <si>
    <t>1746/2020 (XI.11.) Korm.határozat szerinti támogatás</t>
  </si>
  <si>
    <t>2020. évi módosított előirányzat 3.módosítás</t>
  </si>
  <si>
    <t>1746/2020(XII.11.) Korm.hat.</t>
  </si>
  <si>
    <t>Közutak, hidak</t>
  </si>
  <si>
    <t xml:space="preserve">Felhalmozási célú bevételek </t>
  </si>
  <si>
    <t>1. melléklet a 36/2020. (XII. 16.) önkormányzati rendelethez</t>
  </si>
  <si>
    <t>2. melléklet a 36/2020. (XII. 16.) önkormányzati rendelethez</t>
  </si>
  <si>
    <t>3. melléklet a 36/2020.( XII. 16.) önkormányzati rendelethez</t>
  </si>
  <si>
    <t>4. melléklet a 36/2020. (XII. 16.) önkormányzati rendelethez</t>
  </si>
  <si>
    <t>5. melléklet a 36/2020. (XII. 16.) önkormányzati rendelethez</t>
  </si>
  <si>
    <t>6. melléklet a 36/2020. (XII. 16.) önkormányzati rendelethez</t>
  </si>
  <si>
    <t>7.1. melléklet a 36/2020. (XII. 16.) önkormányzati rendelethez</t>
  </si>
  <si>
    <t>7.2. melléklet a 36/2020. (XII. 16.) önkormányzati rendelethez</t>
  </si>
  <si>
    <t>7.3. melléklet a 36/2020. (XII. 16.) önkormányzati rendelethez</t>
  </si>
  <si>
    <t>7.4. melléklet a 36/2020. (XII. 16.) önkormányzati rendelethez</t>
  </si>
  <si>
    <t>7.5. melléklet a 36/2020. (XII. 16.) önkormányzati rendelethez</t>
  </si>
  <si>
    <t>8. melléklet a 36/2020. (XII. 16.) önkormányzati rendelethez</t>
  </si>
  <si>
    <t>9. melléklet a 36/2020. (XII. 16.) önkormányzati rendelethez</t>
  </si>
  <si>
    <t>10. melléklet a 36/2020. (XII. 16.) önkormányzati rendelethez</t>
  </si>
  <si>
    <t>11. melléklet a 36/2020. (XII. 16.) önkormányzati rendelethez</t>
  </si>
  <si>
    <t>12. melléklet a  36/2020. (XII. 16.) önkormányzati rendelethez</t>
  </si>
  <si>
    <t>13. melléklet a 36/2020. (XII. 16.) önkormányzati rendelethez</t>
  </si>
  <si>
    <t>14. melléklet a 36/2020. (XII. 16.) önkormányzati rendelethez</t>
  </si>
  <si>
    <t>15. melléklet a 36/2020. (XII. 16.) önkormányzati rendelethez</t>
  </si>
  <si>
    <t>16. melléklet a 36/2020. (XII . 16.)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</si>
</sst>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93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10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color rgb="FFFF0000"/>
      <name val="Palatino Linotype"/>
      <family val="1"/>
      <charset val="238"/>
    </font>
    <font>
      <i/>
      <sz val="12"/>
      <color rgb="FFFF0000"/>
      <name val="Palatino Linotype"/>
      <family val="1"/>
      <charset val="238"/>
    </font>
    <font>
      <b/>
      <i/>
      <sz val="12"/>
      <color rgb="FFFF0000"/>
      <name val="Palatino Linotype"/>
      <family val="1"/>
      <charset val="238"/>
    </font>
    <font>
      <sz val="11"/>
      <color rgb="FFFF0000"/>
      <name val="Palatino Linotype"/>
      <family val="1"/>
      <charset val="238"/>
    </font>
    <font>
      <i/>
      <sz val="12"/>
      <color rgb="FFFF0000"/>
      <name val="Calibri"/>
      <family val="2"/>
      <charset val="238"/>
    </font>
    <font>
      <i/>
      <sz val="11"/>
      <color rgb="FFFF0000"/>
      <name val="Palatino Linotype"/>
      <family val="1"/>
      <charset val="238"/>
    </font>
    <font>
      <b/>
      <i/>
      <sz val="9"/>
      <color rgb="FFFF0000"/>
      <name val="Palatino Linotype"/>
      <family val="1"/>
      <charset val="238"/>
    </font>
    <font>
      <b/>
      <i/>
      <sz val="10"/>
      <color rgb="FFFF0000"/>
      <name val="Palatino Linotype"/>
      <family val="1"/>
      <charset val="238"/>
    </font>
    <font>
      <b/>
      <i/>
      <sz val="11"/>
      <color rgb="FFFF0000"/>
      <name val="Palatino Linotype"/>
      <family val="1"/>
      <charset val="238"/>
    </font>
    <font>
      <b/>
      <i/>
      <sz val="11"/>
      <color rgb="FFFF0000"/>
      <name val="Calibri"/>
      <family val="2"/>
      <charset val="238"/>
    </font>
    <font>
      <b/>
      <sz val="12"/>
      <color rgb="FFFF0000"/>
      <name val="Palatino Linotype"/>
      <family val="1"/>
      <charset val="238"/>
    </font>
    <font>
      <b/>
      <sz val="9"/>
      <color rgb="FFFF0000"/>
      <name val="Palatino Linotype"/>
      <family val="1"/>
      <charset val="238"/>
    </font>
    <font>
      <sz val="12"/>
      <color rgb="FFFF0000"/>
      <name val="Palatino Linotype"/>
      <family val="1"/>
      <charset val="238"/>
    </font>
    <font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9"/>
      <color rgb="FFFF0000"/>
      <name val="Palatino Linotype"/>
      <family val="1"/>
      <charset val="238"/>
    </font>
    <font>
      <i/>
      <sz val="10"/>
      <color rgb="FFFF0000"/>
      <name val="Palatino Linotype"/>
      <family val="1"/>
      <charset val="238"/>
    </font>
    <font>
      <i/>
      <sz val="9"/>
      <color rgb="FFFF0000"/>
      <name val="Calibri"/>
      <family val="2"/>
      <charset val="238"/>
    </font>
    <font>
      <sz val="9"/>
      <color rgb="FFFF0000"/>
      <name val="Palatino Linotype"/>
      <family val="1"/>
      <charset val="238"/>
    </font>
    <font>
      <sz val="10"/>
      <color rgb="FFFF0000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/>
      <diagonal/>
    </border>
  </borders>
  <cellStyleXfs count="23">
    <xf numFmtId="0" fontId="0" fillId="0" borderId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1" fillId="0" borderId="0" applyFill="0" applyBorder="0" applyAlignment="0" applyProtection="0"/>
  </cellStyleXfs>
  <cellXfs count="1904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3" fontId="12" fillId="2" borderId="1" xfId="19" applyNumberFormat="1" applyFont="1" applyFill="1" applyBorder="1" applyAlignment="1" applyProtection="1">
      <alignment horizontal="right" vertical="center"/>
    </xf>
    <xf numFmtId="0" fontId="14" fillId="2" borderId="3" xfId="19" applyFont="1" applyFill="1" applyBorder="1" applyAlignment="1" applyProtection="1">
      <alignment horizontal="left" vertical="center" wrapText="1" indent="1"/>
    </xf>
    <xf numFmtId="3" fontId="14" fillId="2" borderId="4" xfId="19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left" wrapText="1" inden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left" wrapText="1" indent="1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14" fillId="2" borderId="3" xfId="0" applyFont="1" applyFill="1" applyBorder="1" applyAlignment="1" applyProtection="1">
      <alignment horizontal="left" vertical="center" wrapText="1" indent="1"/>
    </xf>
    <xf numFmtId="3" fontId="14" fillId="2" borderId="4" xfId="19" applyNumberFormat="1" applyFont="1" applyFill="1" applyBorder="1" applyAlignment="1" applyProtection="1">
      <alignment horizontal="right" vertical="center" wrapText="1"/>
    </xf>
    <xf numFmtId="0" fontId="16" fillId="2" borderId="13" xfId="0" applyFont="1" applyFill="1" applyBorder="1" applyAlignment="1" applyProtection="1">
      <alignment horizontal="left" wrapText="1" indent="1"/>
    </xf>
    <xf numFmtId="3" fontId="16" fillId="2" borderId="14" xfId="0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wrapText="1" indent="1"/>
    </xf>
    <xf numFmtId="3" fontId="15" fillId="2" borderId="14" xfId="0" applyNumberFormat="1" applyFont="1" applyFill="1" applyBorder="1" applyAlignment="1" applyProtection="1">
      <alignment horizontal="right" vertical="center" wrapText="1"/>
    </xf>
    <xf numFmtId="0" fontId="15" fillId="2" borderId="16" xfId="19" applyFont="1" applyFill="1" applyBorder="1" applyAlignment="1" applyProtection="1">
      <alignment horizontal="left" vertical="center" wrapText="1" indent="1"/>
    </xf>
    <xf numFmtId="3" fontId="15" fillId="2" borderId="8" xfId="19" applyNumberFormat="1" applyFont="1" applyFill="1" applyBorder="1" applyAlignment="1" applyProtection="1">
      <alignment horizontal="right" vertical="center" wrapTex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15" fillId="2" borderId="6" xfId="0" applyNumberFormat="1" applyFont="1" applyFill="1" applyBorder="1" applyAlignment="1" applyProtection="1">
      <alignment horizontal="right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wrapText="1"/>
    </xf>
    <xf numFmtId="3" fontId="14" fillId="2" borderId="4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" xfId="0" applyFont="1" applyFill="1" applyBorder="1" applyAlignment="1" applyProtection="1">
      <alignment wrapText="1"/>
    </xf>
    <xf numFmtId="0" fontId="14" fillId="2" borderId="18" xfId="0" applyFont="1" applyFill="1" applyBorder="1" applyAlignment="1" applyProtection="1">
      <alignment wrapText="1"/>
    </xf>
    <xf numFmtId="3" fontId="14" fillId="2" borderId="19" xfId="19" applyNumberFormat="1" applyFont="1" applyFill="1" applyBorder="1" applyAlignment="1" applyProtection="1">
      <alignment horizontal="center" vertical="center" wrapText="1"/>
    </xf>
    <xf numFmtId="0" fontId="14" fillId="2" borderId="0" xfId="19" applyFont="1" applyFill="1" applyBorder="1" applyAlignment="1" applyProtection="1">
      <alignment vertical="center" wrapText="1"/>
    </xf>
    <xf numFmtId="3" fontId="14" fillId="2" borderId="0" xfId="19" applyNumberFormat="1" applyFont="1" applyFill="1" applyBorder="1" applyAlignment="1" applyProtection="1">
      <alignment horizontal="right" vertical="center" wrapText="1"/>
    </xf>
    <xf numFmtId="3" fontId="17" fillId="2" borderId="0" xfId="19" applyNumberFormat="1" applyFont="1" applyFill="1" applyBorder="1" applyAlignment="1" applyProtection="1">
      <alignment horizontal="right" vertical="center"/>
    </xf>
    <xf numFmtId="0" fontId="14" fillId="2" borderId="20" xfId="19" applyFont="1" applyFill="1" applyBorder="1" applyAlignment="1" applyProtection="1">
      <alignment vertical="center" wrapText="1"/>
    </xf>
    <xf numFmtId="0" fontId="15" fillId="2" borderId="7" xfId="19" applyFont="1" applyFill="1" applyBorder="1" applyAlignment="1" applyProtection="1">
      <alignment horizontal="left" vertical="center" wrapText="1" indent="1"/>
    </xf>
    <xf numFmtId="0" fontId="15" fillId="2" borderId="10" xfId="19" applyFont="1" applyFill="1" applyBorder="1" applyAlignment="1" applyProtection="1">
      <alignment horizontal="left" vertical="center" wrapText="1" indent="1"/>
    </xf>
    <xf numFmtId="3" fontId="15" fillId="2" borderId="11" xfId="19" applyNumberFormat="1" applyFont="1" applyFill="1" applyBorder="1" applyAlignment="1" applyProtection="1">
      <alignment horizontal="right"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6" fillId="2" borderId="10" xfId="19" applyFont="1" applyFill="1" applyBorder="1" applyAlignment="1" applyProtection="1">
      <alignment horizontal="left" indent="6"/>
    </xf>
    <xf numFmtId="3" fontId="16" fillId="2" borderId="11" xfId="19" applyNumberFormat="1" applyFont="1" applyFill="1" applyBorder="1" applyAlignment="1" applyProtection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 indent="6"/>
    </xf>
    <xf numFmtId="0" fontId="15" fillId="2" borderId="13" xfId="19" applyFont="1" applyFill="1" applyBorder="1" applyAlignment="1" applyProtection="1">
      <alignment horizontal="left" vertical="center" wrapText="1" indent="6"/>
    </xf>
    <xf numFmtId="3" fontId="15" fillId="2" borderId="14" xfId="19" applyNumberFormat="1" applyFont="1" applyFill="1" applyBorder="1" applyAlignment="1" applyProtection="1">
      <alignment horizontal="right" vertical="center" wrapText="1"/>
    </xf>
    <xf numFmtId="0" fontId="16" fillId="2" borderId="13" xfId="19" applyFont="1" applyFill="1" applyBorder="1" applyAlignment="1" applyProtection="1">
      <alignment horizontal="left" vertical="center" wrapText="1" indent="1"/>
    </xf>
    <xf numFmtId="3" fontId="16" fillId="2" borderId="6" xfId="19" applyNumberFormat="1" applyFont="1" applyFill="1" applyBorder="1" applyAlignment="1" applyProtection="1">
      <alignment horizontal="right" vertical="center" wrapText="1"/>
    </xf>
    <xf numFmtId="0" fontId="15" fillId="2" borderId="13" xfId="19" applyFont="1" applyFill="1" applyBorder="1" applyAlignment="1" applyProtection="1">
      <alignment horizontal="left" vertical="center" wrapText="1" indent="1"/>
    </xf>
    <xf numFmtId="3" fontId="16" fillId="2" borderId="14" xfId="19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vertical="center" wrapText="1" indent="1"/>
    </xf>
    <xf numFmtId="0" fontId="16" fillId="2" borderId="7" xfId="19" applyFont="1" applyFill="1" applyBorder="1" applyAlignment="1" applyProtection="1">
      <alignment horizontal="left" vertical="center" wrapText="1" indent="6"/>
    </xf>
    <xf numFmtId="3" fontId="16" fillId="2" borderId="8" xfId="19" applyNumberFormat="1" applyFont="1" applyFill="1" applyBorder="1" applyAlignment="1" applyProtection="1">
      <alignment horizontal="right" vertical="center" wrapText="1"/>
    </xf>
    <xf numFmtId="0" fontId="16" fillId="2" borderId="13" xfId="19" applyFont="1" applyFill="1" applyBorder="1" applyAlignment="1" applyProtection="1">
      <alignment horizontal="left" vertical="center" wrapText="1" indent="6"/>
    </xf>
    <xf numFmtId="3" fontId="14" fillId="2" borderId="20" xfId="19" applyNumberFormat="1" applyFont="1" applyFill="1" applyBorder="1" applyAlignment="1" applyProtection="1">
      <alignment horizontal="center" vertical="center" wrapText="1"/>
    </xf>
    <xf numFmtId="0" fontId="15" fillId="2" borderId="7" xfId="19" applyFont="1" applyFill="1" applyBorder="1" applyAlignment="1" applyProtection="1">
      <alignment horizontal="left" vertical="center" wrapText="1"/>
    </xf>
    <xf numFmtId="0" fontId="15" fillId="2" borderId="5" xfId="19" applyFont="1" applyFill="1" applyBorder="1" applyAlignment="1" applyProtection="1">
      <alignment horizontal="left" vertical="center" wrapText="1"/>
    </xf>
    <xf numFmtId="3" fontId="15" fillId="2" borderId="6" xfId="19" applyNumberFormat="1" applyFont="1" applyFill="1" applyBorder="1" applyAlignment="1" applyProtection="1">
      <alignment horizontal="right" vertical="center" wrapText="1"/>
    </xf>
    <xf numFmtId="0" fontId="15" fillId="2" borderId="5" xfId="19" applyFont="1" applyFill="1" applyBorder="1" applyAlignment="1" applyProtection="1">
      <alignment horizontal="left" vertical="center" wrapText="1" indent="1"/>
    </xf>
    <xf numFmtId="3" fontId="14" fillId="2" borderId="20" xfId="0" applyNumberFormat="1" applyFont="1" applyFill="1" applyBorder="1" applyAlignment="1" applyProtection="1">
      <alignment horizontal="center" vertical="center" wrapText="1"/>
    </xf>
    <xf numFmtId="0" fontId="19" fillId="2" borderId="0" xfId="19" applyFont="1" applyFill="1" applyProtection="1"/>
    <xf numFmtId="3" fontId="19" fillId="2" borderId="0" xfId="19" applyNumberFormat="1" applyFont="1" applyFill="1" applyAlignment="1" applyProtection="1">
      <alignment horizontal="right" vertical="center"/>
    </xf>
    <xf numFmtId="0" fontId="11" fillId="2" borderId="2" xfId="19" applyFont="1" applyFill="1" applyBorder="1" applyAlignment="1" applyProtection="1">
      <alignment horizontal="left" vertical="center" wrapText="1" indent="1"/>
    </xf>
    <xf numFmtId="0" fontId="11" fillId="2" borderId="23" xfId="19" applyFont="1" applyFill="1" applyBorder="1" applyAlignment="1" applyProtection="1">
      <alignment vertical="center" wrapText="1"/>
    </xf>
    <xf numFmtId="3" fontId="11" fillId="2" borderId="24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19" fillId="0" borderId="0" xfId="7" applyFont="1" applyBorder="1" applyAlignment="1">
      <alignment horizontal="center" vertical="center"/>
    </xf>
    <xf numFmtId="0" fontId="19" fillId="0" borderId="0" xfId="7" applyFont="1" applyBorder="1"/>
    <xf numFmtId="3" fontId="19" fillId="0" borderId="0" xfId="7" applyNumberFormat="1" applyFont="1" applyBorder="1"/>
    <xf numFmtId="0" fontId="19" fillId="0" borderId="0" xfId="7" applyFont="1" applyBorder="1" applyAlignment="1">
      <alignment horizontal="right"/>
    </xf>
    <xf numFmtId="168" fontId="19" fillId="0" borderId="0" xfId="7" applyNumberFormat="1" applyFont="1" applyBorder="1"/>
    <xf numFmtId="3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horizontal="right" vertical="center"/>
    </xf>
    <xf numFmtId="0" fontId="21" fillId="0" borderId="0" xfId="7" applyFont="1" applyBorder="1" applyAlignment="1">
      <alignment vertical="center"/>
    </xf>
    <xf numFmtId="3" fontId="21" fillId="0" borderId="0" xfId="7" applyNumberFormat="1" applyFont="1" applyBorder="1" applyAlignment="1">
      <alignment horizontal="right" vertical="center"/>
    </xf>
    <xf numFmtId="168" fontId="21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19" fillId="0" borderId="0" xfId="7" applyNumberFormat="1" applyFont="1" applyBorder="1" applyAlignment="1">
      <alignment vertical="center"/>
    </xf>
    <xf numFmtId="0" fontId="19" fillId="0" borderId="0" xfId="7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11" fillId="0" borderId="28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/>
    </xf>
    <xf numFmtId="0" fontId="11" fillId="0" borderId="21" xfId="7" applyFont="1" applyBorder="1" applyAlignment="1">
      <alignment horizontal="center"/>
    </xf>
    <xf numFmtId="3" fontId="11" fillId="0" borderId="0" xfId="7" applyNumberFormat="1" applyFont="1" applyBorder="1" applyAlignment="1">
      <alignment horizontal="center"/>
    </xf>
    <xf numFmtId="0" fontId="19" fillId="0" borderId="29" xfId="7" applyFont="1" applyBorder="1" applyAlignment="1">
      <alignment horizontal="center" vertical="center"/>
    </xf>
    <xf numFmtId="3" fontId="19" fillId="0" borderId="5" xfId="7" applyNumberFormat="1" applyFont="1" applyBorder="1"/>
    <xf numFmtId="3" fontId="19" fillId="0" borderId="30" xfId="7" applyNumberFormat="1" applyFont="1" applyBorder="1"/>
    <xf numFmtId="0" fontId="19" fillId="0" borderId="0" xfId="7" applyFont="1" applyFill="1" applyBorder="1"/>
    <xf numFmtId="0" fontId="19" fillId="0" borderId="0" xfId="7" applyFont="1" applyBorder="1" applyAlignment="1">
      <alignment wrapText="1"/>
    </xf>
    <xf numFmtId="0" fontId="19" fillId="0" borderId="0" xfId="7" applyFont="1" applyFill="1" applyBorder="1" applyAlignment="1">
      <alignment vertical="top"/>
    </xf>
    <xf numFmtId="3" fontId="19" fillId="0" borderId="5" xfId="7" applyNumberFormat="1" applyFont="1" applyBorder="1" applyAlignment="1">
      <alignment vertical="top"/>
    </xf>
    <xf numFmtId="3" fontId="19" fillId="0" borderId="0" xfId="7" applyNumberFormat="1" applyFont="1" applyBorder="1" applyAlignment="1">
      <alignment vertical="top"/>
    </xf>
    <xf numFmtId="0" fontId="11" fillId="0" borderId="31" xfId="7" applyFont="1" applyBorder="1" applyAlignment="1">
      <alignment horizontal="center" vertical="center"/>
    </xf>
    <xf numFmtId="0" fontId="11" fillId="0" borderId="32" xfId="7" applyFont="1" applyFill="1" applyBorder="1" applyAlignment="1">
      <alignment horizontal="left" vertical="center"/>
    </xf>
    <xf numFmtId="3" fontId="11" fillId="0" borderId="10" xfId="7" applyNumberFormat="1" applyFont="1" applyBorder="1" applyAlignment="1">
      <alignment horizontal="right" vertical="center"/>
    </xf>
    <xf numFmtId="3" fontId="11" fillId="0" borderId="0" xfId="7" applyNumberFormat="1" applyFont="1" applyBorder="1" applyAlignment="1">
      <alignment horizontal="right" vertical="center"/>
    </xf>
    <xf numFmtId="0" fontId="11" fillId="0" borderId="29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/>
    </xf>
    <xf numFmtId="3" fontId="19" fillId="0" borderId="5" xfId="7" applyNumberFormat="1" applyFont="1" applyBorder="1" applyAlignment="1">
      <alignment horizontal="right"/>
    </xf>
    <xf numFmtId="3" fontId="19" fillId="0" borderId="30" xfId="7" applyNumberFormat="1" applyFont="1" applyBorder="1" applyAlignment="1">
      <alignment horizontal="right"/>
    </xf>
    <xf numFmtId="3" fontId="19" fillId="0" borderId="0" xfId="7" applyNumberFormat="1" applyFont="1" applyBorder="1" applyAlignment="1">
      <alignment horizontal="right"/>
    </xf>
    <xf numFmtId="1" fontId="19" fillId="0" borderId="0" xfId="7" applyNumberFormat="1" applyFont="1" applyBorder="1" applyAlignment="1">
      <alignment horizontal="center" vertical="center" textRotation="180"/>
    </xf>
    <xf numFmtId="0" fontId="19" fillId="0" borderId="0" xfId="7" applyFont="1" applyBorder="1" applyAlignment="1">
      <alignment horizontal="left"/>
    </xf>
    <xf numFmtId="10" fontId="19" fillId="0" borderId="0" xfId="7" applyNumberFormat="1" applyFont="1" applyBorder="1" applyAlignment="1">
      <alignment horizontal="right"/>
    </xf>
    <xf numFmtId="0" fontId="11" fillId="0" borderId="33" xfId="7" applyFont="1" applyBorder="1" applyAlignment="1">
      <alignment horizontal="center" vertical="center"/>
    </xf>
    <xf numFmtId="0" fontId="11" fillId="0" borderId="34" xfId="7" applyFont="1" applyFill="1" applyBorder="1" applyAlignment="1">
      <alignment horizontal="left" vertical="center"/>
    </xf>
    <xf numFmtId="0" fontId="11" fillId="0" borderId="35" xfId="7" applyFont="1" applyBorder="1" applyAlignment="1">
      <alignment horizontal="center" vertical="center"/>
    </xf>
    <xf numFmtId="0" fontId="11" fillId="0" borderId="36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/>
    </xf>
    <xf numFmtId="3" fontId="11" fillId="0" borderId="38" xfId="7" applyNumberFormat="1" applyFont="1" applyBorder="1" applyAlignment="1">
      <alignment vertical="center"/>
    </xf>
    <xf numFmtId="3" fontId="11" fillId="0" borderId="0" xfId="7" applyNumberFormat="1" applyFont="1" applyBorder="1" applyAlignment="1">
      <alignment vertical="center"/>
    </xf>
    <xf numFmtId="3" fontId="19" fillId="0" borderId="5" xfId="7" applyNumberFormat="1" applyFont="1" applyBorder="1" applyAlignment="1">
      <alignment vertical="center"/>
    </xf>
    <xf numFmtId="3" fontId="19" fillId="0" borderId="0" xfId="7" applyNumberFormat="1" applyFont="1" applyBorder="1" applyAlignment="1">
      <alignment vertical="center"/>
    </xf>
    <xf numFmtId="3" fontId="19" fillId="0" borderId="30" xfId="7" applyNumberFormat="1" applyFont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9" fillId="0" borderId="0" xfId="7" applyFont="1" applyFill="1" applyBorder="1" applyAlignment="1">
      <alignment horizontal="center" vertical="center"/>
    </xf>
    <xf numFmtId="0" fontId="11" fillId="0" borderId="17" xfId="7" applyFont="1" applyBorder="1" applyAlignment="1">
      <alignment horizontal="center" vertical="center"/>
    </xf>
    <xf numFmtId="3" fontId="11" fillId="0" borderId="5" xfId="7" applyNumberFormat="1" applyFont="1" applyBorder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3" fontId="11" fillId="0" borderId="30" xfId="7" applyNumberFormat="1" applyFont="1" applyBorder="1" applyAlignment="1">
      <alignment vertical="center"/>
    </xf>
    <xf numFmtId="168" fontId="11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vertical="center"/>
    </xf>
    <xf numFmtId="0" fontId="11" fillId="0" borderId="39" xfId="7" applyFont="1" applyBorder="1" applyAlignment="1">
      <alignment horizontal="center" vertical="center"/>
    </xf>
    <xf numFmtId="0" fontId="11" fillId="0" borderId="4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left" vertical="center"/>
    </xf>
    <xf numFmtId="3" fontId="11" fillId="0" borderId="5" xfId="7" applyNumberFormat="1" applyFont="1" applyBorder="1" applyAlignment="1">
      <alignment horizontal="right" vertical="center"/>
    </xf>
    <xf numFmtId="0" fontId="11" fillId="0" borderId="41" xfId="7" applyFont="1" applyBorder="1" applyAlignment="1">
      <alignment horizontal="center" vertical="center"/>
    </xf>
    <xf numFmtId="0" fontId="11" fillId="0" borderId="22" xfId="7" applyFont="1" applyFill="1" applyBorder="1" applyAlignment="1">
      <alignment horizontal="left" vertical="center"/>
    </xf>
    <xf numFmtId="169" fontId="19" fillId="0" borderId="0" xfId="22" applyNumberFormat="1" applyFont="1" applyFill="1" applyBorder="1" applyAlignment="1" applyProtection="1">
      <alignment horizontal="center"/>
    </xf>
    <xf numFmtId="169" fontId="19" fillId="0" borderId="13" xfId="22" applyNumberFormat="1" applyFont="1" applyFill="1" applyBorder="1" applyAlignment="1" applyProtection="1">
      <alignment horizontal="center"/>
    </xf>
    <xf numFmtId="0" fontId="19" fillId="0" borderId="42" xfId="7" applyFont="1" applyBorder="1" applyAlignment="1">
      <alignment horizontal="center" vertical="center"/>
    </xf>
    <xf numFmtId="0" fontId="19" fillId="0" borderId="1" xfId="7" applyFont="1" applyBorder="1"/>
    <xf numFmtId="169" fontId="19" fillId="0" borderId="7" xfId="22" applyNumberFormat="1" applyFont="1" applyFill="1" applyBorder="1" applyAlignment="1" applyProtection="1">
      <alignment horizontal="center"/>
    </xf>
    <xf numFmtId="0" fontId="15" fillId="0" borderId="0" xfId="20" applyFont="1" applyFill="1" applyBorder="1" applyAlignment="1">
      <alignment vertical="center"/>
    </xf>
    <xf numFmtId="0" fontId="15" fillId="0" borderId="0" xfId="20" applyFont="1" applyFill="1" applyBorder="1" applyAlignment="1">
      <alignment vertical="center" wrapText="1"/>
    </xf>
    <xf numFmtId="3" fontId="14" fillId="0" borderId="0" xfId="20" applyNumberFormat="1" applyFont="1" applyFill="1" applyBorder="1" applyAlignment="1">
      <alignment vertical="center"/>
    </xf>
    <xf numFmtId="3" fontId="15" fillId="0" borderId="0" xfId="20" applyNumberFormat="1" applyFont="1" applyFill="1" applyBorder="1" applyAlignment="1">
      <alignment vertical="center"/>
    </xf>
    <xf numFmtId="0" fontId="16" fillId="0" borderId="0" xfId="7" applyFont="1" applyAlignment="1">
      <alignment vertical="top"/>
    </xf>
    <xf numFmtId="0" fontId="15" fillId="0" borderId="0" xfId="11" applyFont="1" applyFill="1" applyBorder="1" applyAlignment="1">
      <alignment vertical="center"/>
    </xf>
    <xf numFmtId="0" fontId="15" fillId="0" borderId="43" xfId="20" applyFont="1" applyFill="1" applyBorder="1" applyAlignment="1">
      <alignment horizontal="center" vertical="center"/>
    </xf>
    <xf numFmtId="0" fontId="15" fillId="0" borderId="44" xfId="20" applyFont="1" applyFill="1" applyBorder="1" applyAlignment="1">
      <alignment horizontal="left" vertical="center" wrapText="1"/>
    </xf>
    <xf numFmtId="3" fontId="15" fillId="0" borderId="44" xfId="20" applyNumberFormat="1" applyFont="1" applyFill="1" applyBorder="1" applyAlignment="1">
      <alignment vertical="center"/>
    </xf>
    <xf numFmtId="3" fontId="15" fillId="0" borderId="46" xfId="20" applyNumberFormat="1" applyFont="1" applyFill="1" applyBorder="1" applyAlignment="1">
      <alignment vertical="center"/>
    </xf>
    <xf numFmtId="0" fontId="15" fillId="0" borderId="51" xfId="20" applyFont="1" applyFill="1" applyBorder="1" applyAlignment="1">
      <alignment vertical="center" wrapText="1"/>
    </xf>
    <xf numFmtId="3" fontId="15" fillId="0" borderId="51" xfId="20" applyNumberFormat="1" applyFont="1" applyFill="1" applyBorder="1" applyAlignment="1">
      <alignment vertical="center"/>
    </xf>
    <xf numFmtId="3" fontId="15" fillId="0" borderId="52" xfId="20" applyNumberFormat="1" applyFont="1" applyFill="1" applyBorder="1" applyAlignment="1">
      <alignment vertical="center"/>
    </xf>
    <xf numFmtId="0" fontId="15" fillId="0" borderId="51" xfId="20" applyFont="1" applyFill="1" applyBorder="1" applyAlignment="1">
      <alignment horizontal="left" vertical="center" wrapText="1"/>
    </xf>
    <xf numFmtId="3" fontId="15" fillId="0" borderId="51" xfId="20" applyNumberFormat="1" applyFont="1" applyFill="1" applyBorder="1" applyAlignment="1">
      <alignment horizontal="right" vertical="center"/>
    </xf>
    <xf numFmtId="3" fontId="15" fillId="0" borderId="51" xfId="20" applyNumberFormat="1" applyFont="1" applyFill="1" applyBorder="1" applyAlignment="1">
      <alignment horizontal="right" vertical="center" wrapText="1"/>
    </xf>
    <xf numFmtId="3" fontId="15" fillId="0" borderId="52" xfId="20" applyNumberFormat="1" applyFont="1" applyFill="1" applyBorder="1" applyAlignment="1">
      <alignment horizontal="right" vertical="center" wrapText="1"/>
    </xf>
    <xf numFmtId="0" fontId="15" fillId="0" borderId="48" xfId="2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5" fillId="0" borderId="29" xfId="0" applyFont="1" applyBorder="1" applyAlignment="1"/>
    <xf numFmtId="0" fontId="15" fillId="0" borderId="0" xfId="0" applyFont="1" applyBorder="1" applyAlignment="1"/>
    <xf numFmtId="0" fontId="15" fillId="0" borderId="29" xfId="0" applyFont="1" applyBorder="1" applyAlignment="1">
      <alignment vertical="top"/>
    </xf>
    <xf numFmtId="0" fontId="15" fillId="0" borderId="0" xfId="0" applyFont="1" applyBorder="1" applyAlignment="1">
      <alignment horizontal="left" indent="2"/>
    </xf>
    <xf numFmtId="0" fontId="15" fillId="0" borderId="0" xfId="0" applyFont="1" applyBorder="1" applyAlignment="1">
      <alignment vertical="top"/>
    </xf>
    <xf numFmtId="0" fontId="15" fillId="0" borderId="29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0" fontId="19" fillId="0" borderId="0" xfId="14" applyFont="1" applyAlignment="1">
      <alignment horizontal="center"/>
    </xf>
    <xf numFmtId="0" fontId="19" fillId="0" borderId="0" xfId="14" applyFont="1"/>
    <xf numFmtId="0" fontId="4" fillId="0" borderId="0" xfId="17"/>
    <xf numFmtId="0" fontId="21" fillId="0" borderId="0" xfId="14" applyFont="1" applyAlignment="1">
      <alignment horizontal="center"/>
    </xf>
    <xf numFmtId="0" fontId="38" fillId="0" borderId="0" xfId="17" applyFont="1"/>
    <xf numFmtId="0" fontId="4" fillId="0" borderId="0" xfId="17" applyAlignment="1">
      <alignment vertical="center"/>
    </xf>
    <xf numFmtId="0" fontId="14" fillId="0" borderId="0" xfId="14" applyFont="1" applyAlignment="1">
      <alignment horizontal="center" vertical="center"/>
    </xf>
    <xf numFmtId="0" fontId="19" fillId="0" borderId="0" xfId="14" applyFont="1" applyAlignment="1">
      <alignment horizontal="right" vertical="center"/>
    </xf>
    <xf numFmtId="0" fontId="19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19" fillId="0" borderId="44" xfId="17" applyFont="1" applyBorder="1" applyAlignment="1">
      <alignment horizontal="center" vertical="center"/>
    </xf>
    <xf numFmtId="0" fontId="19" fillId="0" borderId="44" xfId="17" applyFont="1" applyFill="1" applyBorder="1" applyAlignment="1">
      <alignment vertical="center"/>
    </xf>
    <xf numFmtId="165" fontId="19" fillId="0" borderId="44" xfId="17" applyNumberFormat="1" applyFont="1" applyBorder="1" applyAlignment="1">
      <alignment horizontal="center" vertical="center"/>
    </xf>
    <xf numFmtId="3" fontId="19" fillId="0" borderId="44" xfId="16" applyNumberFormat="1" applyFont="1" applyBorder="1" applyAlignment="1">
      <alignment horizontal="right" vertical="center"/>
    </xf>
    <xf numFmtId="0" fontId="19" fillId="0" borderId="51" xfId="17" applyFont="1" applyBorder="1" applyAlignment="1">
      <alignment horizontal="center" vertical="center"/>
    </xf>
    <xf numFmtId="0" fontId="19" fillId="0" borderId="51" xfId="17" applyFont="1" applyBorder="1" applyAlignment="1">
      <alignment vertical="center"/>
    </xf>
    <xf numFmtId="165" fontId="19" fillId="0" borderId="51" xfId="17" applyNumberFormat="1" applyFont="1" applyBorder="1" applyAlignment="1">
      <alignment horizontal="center" vertical="center"/>
    </xf>
    <xf numFmtId="3" fontId="19" fillId="0" borderId="51" xfId="2" applyNumberFormat="1" applyFont="1" applyFill="1" applyBorder="1" applyAlignment="1" applyProtection="1">
      <alignment horizontal="right" vertical="center"/>
    </xf>
    <xf numFmtId="0" fontId="11" fillId="0" borderId="44" xfId="14" applyFont="1" applyBorder="1" applyAlignment="1">
      <alignment horizontal="center" vertical="center"/>
    </xf>
    <xf numFmtId="3" fontId="4" fillId="0" borderId="44" xfId="17" applyNumberFormat="1" applyBorder="1" applyAlignment="1">
      <alignment vertical="center"/>
    </xf>
    <xf numFmtId="0" fontId="39" fillId="0" borderId="0" xfId="19" applyFont="1" applyFill="1"/>
    <xf numFmtId="0" fontId="21" fillId="0" borderId="0" xfId="19" applyFont="1" applyFill="1"/>
    <xf numFmtId="166" fontId="14" fillId="0" borderId="0" xfId="19" applyNumberFormat="1" applyFont="1" applyFill="1" applyBorder="1" applyAlignment="1" applyProtection="1">
      <alignment horizontal="center" vertical="center"/>
    </xf>
    <xf numFmtId="0" fontId="19" fillId="0" borderId="56" xfId="19" applyFont="1" applyFill="1" applyBorder="1" applyAlignment="1" applyProtection="1">
      <alignment horizontal="center" vertical="center"/>
    </xf>
    <xf numFmtId="0" fontId="19" fillId="0" borderId="61" xfId="19" applyFont="1" applyFill="1" applyBorder="1" applyAlignment="1" applyProtection="1">
      <alignment horizontal="center" vertical="center"/>
    </xf>
    <xf numFmtId="0" fontId="19" fillId="0" borderId="4" xfId="19" applyFont="1" applyFill="1" applyBorder="1" applyAlignment="1" applyProtection="1">
      <alignment horizontal="center" vertical="center"/>
    </xf>
    <xf numFmtId="0" fontId="19" fillId="0" borderId="59" xfId="19" applyFont="1" applyFill="1" applyBorder="1" applyAlignment="1" applyProtection="1">
      <alignment horizontal="center" vertical="center"/>
    </xf>
    <xf numFmtId="0" fontId="19" fillId="0" borderId="64" xfId="0" applyFont="1" applyBorder="1" applyAlignment="1">
      <alignment horizontal="justify" wrapText="1"/>
    </xf>
    <xf numFmtId="170" fontId="19" fillId="0" borderId="65" xfId="1" applyNumberFormat="1" applyFont="1" applyFill="1" applyBorder="1" applyAlignment="1" applyProtection="1">
      <protection locked="0"/>
    </xf>
    <xf numFmtId="0" fontId="19" fillId="0" borderId="64" xfId="0" applyFont="1" applyBorder="1" applyAlignment="1">
      <alignment wrapText="1"/>
    </xf>
    <xf numFmtId="0" fontId="19" fillId="0" borderId="66" xfId="0" applyFont="1" applyBorder="1" applyAlignment="1">
      <alignment wrapText="1"/>
    </xf>
    <xf numFmtId="170" fontId="11" fillId="0" borderId="4" xfId="1" applyNumberFormat="1" applyFont="1" applyFill="1" applyBorder="1" applyAlignment="1" applyProtection="1"/>
    <xf numFmtId="0" fontId="11" fillId="0" borderId="68" xfId="19" applyFont="1" applyFill="1" applyBorder="1" applyAlignment="1" applyProtection="1">
      <alignment horizontal="center" vertical="center" wrapText="1"/>
    </xf>
    <xf numFmtId="0" fontId="11" fillId="0" borderId="69" xfId="19" applyFont="1" applyFill="1" applyBorder="1" applyAlignment="1" applyProtection="1">
      <alignment horizontal="center" vertical="center" wrapText="1"/>
    </xf>
    <xf numFmtId="0" fontId="11" fillId="0" borderId="70" xfId="19" applyFont="1" applyFill="1" applyBorder="1" applyAlignment="1" applyProtection="1">
      <alignment horizontal="center" vertical="center" wrapText="1"/>
    </xf>
    <xf numFmtId="0" fontId="19" fillId="0" borderId="71" xfId="19" applyFont="1" applyFill="1" applyBorder="1" applyAlignment="1" applyProtection="1">
      <alignment horizontal="center" vertical="center"/>
    </xf>
    <xf numFmtId="0" fontId="19" fillId="0" borderId="72" xfId="19" applyFont="1" applyFill="1" applyBorder="1" applyProtection="1">
      <protection locked="0"/>
    </xf>
    <xf numFmtId="170" fontId="19" fillId="0" borderId="73" xfId="1" applyNumberFormat="1" applyFont="1" applyFill="1" applyBorder="1" applyAlignment="1" applyProtection="1">
      <protection locked="0"/>
    </xf>
    <xf numFmtId="0" fontId="19" fillId="0" borderId="64" xfId="19" applyFont="1" applyFill="1" applyBorder="1" applyProtection="1">
      <protection locked="0"/>
    </xf>
    <xf numFmtId="0" fontId="19" fillId="0" borderId="74" xfId="19" applyFont="1" applyFill="1" applyBorder="1" applyAlignment="1" applyProtection="1">
      <alignment horizontal="center" vertical="center"/>
    </xf>
    <xf numFmtId="0" fontId="19" fillId="0" borderId="75" xfId="19" applyFont="1" applyFill="1" applyBorder="1" applyProtection="1">
      <protection locked="0"/>
    </xf>
    <xf numFmtId="170" fontId="19" fillId="0" borderId="76" xfId="1" applyNumberFormat="1" applyFont="1" applyFill="1" applyBorder="1" applyAlignment="1" applyProtection="1">
      <protection locked="0"/>
    </xf>
    <xf numFmtId="0" fontId="11" fillId="0" borderId="56" xfId="19" applyFont="1" applyFill="1" applyBorder="1" applyAlignment="1" applyProtection="1">
      <alignment horizontal="center" vertical="center"/>
    </xf>
    <xf numFmtId="0" fontId="24" fillId="0" borderId="61" xfId="19" applyFont="1" applyFill="1" applyBorder="1" applyAlignment="1" applyProtection="1">
      <alignment horizontal="left" vertical="center" wrapText="1"/>
    </xf>
    <xf numFmtId="3" fontId="14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3" fontId="21" fillId="3" borderId="0" xfId="9" applyNumberFormat="1" applyFont="1" applyFill="1"/>
    <xf numFmtId="0" fontId="23" fillId="3" borderId="0" xfId="0" applyFont="1" applyFill="1"/>
    <xf numFmtId="3" fontId="19" fillId="3" borderId="0" xfId="9" applyNumberFormat="1" applyFont="1" applyFill="1" applyBorder="1" applyAlignment="1">
      <alignment horizontal="left"/>
    </xf>
    <xf numFmtId="3" fontId="24" fillId="3" borderId="0" xfId="9" applyNumberFormat="1" applyFont="1" applyFill="1" applyBorder="1" applyAlignment="1">
      <alignment horizontal="left"/>
    </xf>
    <xf numFmtId="3" fontId="21" fillId="3" borderId="0" xfId="9" applyNumberFormat="1" applyFont="1" applyFill="1" applyBorder="1" applyAlignment="1">
      <alignment horizontal="center"/>
    </xf>
    <xf numFmtId="3" fontId="21" fillId="3" borderId="0" xfId="9" applyNumberFormat="1" applyFont="1" applyFill="1" applyAlignment="1">
      <alignment horizontal="right"/>
    </xf>
    <xf numFmtId="3" fontId="7" fillId="3" borderId="34" xfId="9" applyNumberFormat="1" applyFont="1" applyFill="1" applyBorder="1" applyAlignment="1">
      <alignment vertical="center"/>
    </xf>
    <xf numFmtId="0" fontId="22" fillId="3" borderId="0" xfId="0" applyFont="1" applyFill="1"/>
    <xf numFmtId="3" fontId="21" fillId="3" borderId="77" xfId="9" applyNumberFormat="1" applyFont="1" applyFill="1" applyBorder="1" applyAlignment="1">
      <alignment horizontal="center" vertical="top"/>
    </xf>
    <xf numFmtId="3" fontId="19" fillId="3" borderId="77" xfId="9" applyNumberFormat="1" applyFont="1" applyFill="1" applyBorder="1" applyAlignment="1">
      <alignment horizontal="center" wrapText="1"/>
    </xf>
    <xf numFmtId="3" fontId="11" fillId="3" borderId="77" xfId="9" applyNumberFormat="1" applyFont="1" applyFill="1" applyBorder="1" applyAlignment="1">
      <alignment horizontal="center"/>
    </xf>
    <xf numFmtId="3" fontId="19" fillId="3" borderId="0" xfId="9" applyNumberFormat="1" applyFont="1" applyFill="1" applyBorder="1" applyAlignment="1">
      <alignment horizontal="center"/>
    </xf>
    <xf numFmtId="0" fontId="11" fillId="3" borderId="78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5" fillId="3" borderId="78" xfId="0" applyFont="1" applyFill="1" applyBorder="1" applyAlignment="1">
      <alignment horizontal="center" wrapText="1"/>
    </xf>
    <xf numFmtId="3" fontId="7" fillId="4" borderId="51" xfId="9" applyNumberFormat="1" applyFont="1" applyFill="1" applyBorder="1" applyAlignment="1">
      <alignment horizontal="center"/>
    </xf>
    <xf numFmtId="0" fontId="22" fillId="4" borderId="0" xfId="0" applyFont="1" applyFill="1"/>
    <xf numFmtId="3" fontId="7" fillId="3" borderId="51" xfId="9" applyNumberFormat="1" applyFont="1" applyFill="1" applyBorder="1" applyAlignment="1">
      <alignment horizontal="center"/>
    </xf>
    <xf numFmtId="3" fontId="6" fillId="4" borderId="51" xfId="9" applyNumberFormat="1" applyFont="1" applyFill="1" applyBorder="1"/>
    <xf numFmtId="3" fontId="21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/>
    <xf numFmtId="3" fontId="21" fillId="3" borderId="51" xfId="9" applyNumberFormat="1" applyFont="1" applyFill="1" applyBorder="1" applyAlignment="1">
      <alignment horizontal="center"/>
    </xf>
    <xf numFmtId="3" fontId="6" fillId="4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horizontal="center" vertical="top"/>
    </xf>
    <xf numFmtId="3" fontId="6" fillId="5" borderId="51" xfId="9" applyNumberFormat="1" applyFont="1" applyFill="1" applyBorder="1"/>
    <xf numFmtId="0" fontId="22" fillId="5" borderId="0" xfId="0" applyFont="1" applyFill="1"/>
    <xf numFmtId="3" fontId="24" fillId="4" borderId="51" xfId="9" applyNumberFormat="1" applyFont="1" applyFill="1" applyBorder="1" applyAlignment="1">
      <alignment horizontal="center" vertical="top"/>
    </xf>
    <xf numFmtId="3" fontId="24" fillId="3" borderId="51" xfId="9" applyNumberFormat="1" applyFont="1" applyFill="1" applyBorder="1" applyAlignment="1">
      <alignment horizontal="center" vertical="top"/>
    </xf>
    <xf numFmtId="3" fontId="24" fillId="4" borderId="51" xfId="9" applyNumberFormat="1" applyFont="1" applyFill="1" applyBorder="1" applyAlignment="1">
      <alignment horizontal="center"/>
    </xf>
    <xf numFmtId="3" fontId="24" fillId="3" borderId="51" xfId="9" applyNumberFormat="1" applyFont="1" applyFill="1" applyBorder="1" applyAlignment="1">
      <alignment horizontal="center"/>
    </xf>
    <xf numFmtId="3" fontId="26" fillId="4" borderId="51" xfId="9" applyNumberFormat="1" applyFont="1" applyFill="1" applyBorder="1"/>
    <xf numFmtId="3" fontId="26" fillId="4" borderId="51" xfId="9" applyNumberFormat="1" applyFont="1" applyFill="1" applyBorder="1" applyAlignment="1">
      <alignment horizontal="center" vertical="top"/>
    </xf>
    <xf numFmtId="0" fontId="29" fillId="4" borderId="0" xfId="0" applyFont="1" applyFill="1"/>
    <xf numFmtId="3" fontId="21" fillId="5" borderId="51" xfId="9" applyNumberFormat="1" applyFont="1" applyFill="1" applyBorder="1" applyAlignment="1">
      <alignment horizontal="center"/>
    </xf>
    <xf numFmtId="3" fontId="6" fillId="6" borderId="51" xfId="9" applyNumberFormat="1" applyFont="1" applyFill="1" applyBorder="1"/>
    <xf numFmtId="0" fontId="22" fillId="6" borderId="0" xfId="0" applyFont="1" applyFill="1"/>
    <xf numFmtId="3" fontId="6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 applyAlignment="1">
      <alignment horizontal="center"/>
    </xf>
    <xf numFmtId="3" fontId="24" fillId="6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vertical="center"/>
    </xf>
    <xf numFmtId="3" fontId="24" fillId="3" borderId="51" xfId="9" applyNumberFormat="1" applyFont="1" applyFill="1" applyBorder="1" applyAlignment="1">
      <alignment horizontal="center" vertical="center"/>
    </xf>
    <xf numFmtId="3" fontId="6" fillId="4" borderId="51" xfId="9" applyNumberFormat="1" applyFont="1" applyFill="1" applyBorder="1" applyAlignment="1">
      <alignment vertical="center"/>
    </xf>
    <xf numFmtId="3" fontId="24" fillId="4" borderId="51" xfId="9" applyNumberFormat="1" applyFont="1" applyFill="1" applyBorder="1" applyAlignment="1">
      <alignment horizontal="center" vertical="center"/>
    </xf>
    <xf numFmtId="3" fontId="6" fillId="3" borderId="79" xfId="9" applyNumberFormat="1" applyFont="1" applyFill="1" applyBorder="1" applyAlignment="1">
      <alignment vertical="center" wrapText="1"/>
    </xf>
    <xf numFmtId="3" fontId="6" fillId="3" borderId="77" xfId="9" applyNumberFormat="1" applyFont="1" applyFill="1" applyBorder="1" applyAlignment="1">
      <alignment vertical="center" wrapText="1"/>
    </xf>
    <xf numFmtId="3" fontId="7" fillId="3" borderId="38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1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19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5" fillId="8" borderId="0" xfId="19" applyFont="1" applyFill="1" applyProtection="1"/>
    <xf numFmtId="3" fontId="11" fillId="0" borderId="23" xfId="19" applyNumberFormat="1" applyFont="1" applyFill="1" applyBorder="1" applyAlignment="1" applyProtection="1">
      <alignment horizontal="center" vertical="center" wrapText="1"/>
    </xf>
    <xf numFmtId="3" fontId="11" fillId="0" borderId="25" xfId="7" applyNumberFormat="1" applyFont="1" applyBorder="1" applyAlignment="1">
      <alignment vertical="center"/>
    </xf>
    <xf numFmtId="3" fontId="11" fillId="0" borderId="30" xfId="7" applyNumberFormat="1" applyFont="1" applyBorder="1" applyAlignment="1">
      <alignment horizontal="center"/>
    </xf>
    <xf numFmtId="3" fontId="11" fillId="0" borderId="90" xfId="7" applyNumberFormat="1" applyFont="1" applyBorder="1" applyAlignment="1">
      <alignment vertical="center"/>
    </xf>
    <xf numFmtId="3" fontId="11" fillId="0" borderId="91" xfId="7" applyNumberFormat="1" applyFont="1" applyBorder="1" applyAlignment="1">
      <alignment vertical="center"/>
    </xf>
    <xf numFmtId="3" fontId="11" fillId="0" borderId="92" xfId="7" applyNumberFormat="1" applyFont="1" applyBorder="1" applyAlignment="1">
      <alignment vertical="center"/>
    </xf>
    <xf numFmtId="3" fontId="11" fillId="0" borderId="93" xfId="7" applyNumberFormat="1" applyFont="1" applyBorder="1" applyAlignment="1">
      <alignment vertical="center"/>
    </xf>
    <xf numFmtId="169" fontId="19" fillId="0" borderId="30" xfId="22" applyNumberFormat="1" applyFont="1" applyFill="1" applyBorder="1" applyAlignment="1" applyProtection="1">
      <alignment horizontal="center"/>
    </xf>
    <xf numFmtId="169" fontId="19" fillId="0" borderId="94" xfId="22" applyNumberFormat="1" applyFont="1" applyFill="1" applyBorder="1" applyAlignment="1" applyProtection="1">
      <alignment horizontal="center"/>
    </xf>
    <xf numFmtId="0" fontId="19" fillId="0" borderId="0" xfId="7" applyFont="1" applyBorder="1" applyAlignment="1">
      <alignment horizontal="center"/>
    </xf>
    <xf numFmtId="0" fontId="19" fillId="0" borderId="0" xfId="7" applyFont="1" applyBorder="1" applyAlignment="1">
      <alignment horizontal="center" vertical="top"/>
    </xf>
    <xf numFmtId="3" fontId="11" fillId="0" borderId="32" xfId="7" applyNumberFormat="1" applyFont="1" applyBorder="1" applyAlignment="1">
      <alignment horizontal="center" vertical="center"/>
    </xf>
    <xf numFmtId="1" fontId="19" fillId="0" borderId="0" xfId="7" applyNumberFormat="1" applyFont="1" applyBorder="1" applyAlignment="1">
      <alignment horizontal="center"/>
    </xf>
    <xf numFmtId="3" fontId="11" fillId="0" borderId="34" xfId="7" applyNumberFormat="1" applyFont="1" applyBorder="1" applyAlignment="1">
      <alignment horizontal="center" vertical="center"/>
    </xf>
    <xf numFmtId="0" fontId="11" fillId="0" borderId="37" xfId="7" applyFont="1" applyBorder="1" applyAlignment="1">
      <alignment vertical="center"/>
    </xf>
    <xf numFmtId="3" fontId="11" fillId="0" borderId="0" xfId="7" applyNumberFormat="1" applyFont="1" applyBorder="1" applyAlignment="1">
      <alignment horizontal="center" vertical="center"/>
    </xf>
    <xf numFmtId="3" fontId="11" fillId="0" borderId="22" xfId="7" applyNumberFormat="1" applyFont="1" applyBorder="1" applyAlignment="1">
      <alignment horizontal="center" vertical="center"/>
    </xf>
    <xf numFmtId="0" fontId="19" fillId="0" borderId="1" xfId="7" applyFont="1" applyBorder="1" applyAlignment="1">
      <alignment horizontal="right"/>
    </xf>
    <xf numFmtId="0" fontId="19" fillId="0" borderId="35" xfId="7" applyFont="1" applyBorder="1" applyAlignment="1">
      <alignment horizontal="center" vertical="center"/>
    </xf>
    <xf numFmtId="3" fontId="11" fillId="0" borderId="95" xfId="7" applyNumberFormat="1" applyFont="1" applyBorder="1" applyAlignment="1">
      <alignment vertical="center"/>
    </xf>
    <xf numFmtId="0" fontId="11" fillId="0" borderId="37" xfId="7" applyFont="1" applyBorder="1" applyAlignment="1">
      <alignment horizontal="right" vertical="center"/>
    </xf>
    <xf numFmtId="3" fontId="11" fillId="0" borderId="89" xfId="7" applyNumberFormat="1" applyFont="1" applyBorder="1" applyAlignment="1">
      <alignment vertical="center"/>
    </xf>
    <xf numFmtId="3" fontId="43" fillId="6" borderId="51" xfId="9" applyNumberFormat="1" applyFont="1" applyFill="1" applyBorder="1"/>
    <xf numFmtId="3" fontId="45" fillId="6" borderId="51" xfId="9" applyNumberFormat="1" applyFont="1" applyFill="1" applyBorder="1" applyAlignment="1">
      <alignment horizontal="center"/>
    </xf>
    <xf numFmtId="0" fontId="42" fillId="6" borderId="0" xfId="0" applyFont="1" applyFill="1"/>
    <xf numFmtId="3" fontId="43" fillId="3" borderId="51" xfId="9" applyNumberFormat="1" applyFont="1" applyFill="1" applyBorder="1"/>
    <xf numFmtId="3" fontId="45" fillId="3" borderId="51" xfId="9" applyNumberFormat="1" applyFont="1" applyFill="1" applyBorder="1" applyAlignment="1">
      <alignment horizontal="center"/>
    </xf>
    <xf numFmtId="0" fontId="42" fillId="3" borderId="0" xfId="0" applyFont="1" applyFill="1"/>
    <xf numFmtId="3" fontId="40" fillId="3" borderId="51" xfId="9" applyNumberFormat="1" applyFont="1" applyFill="1" applyBorder="1" applyAlignment="1">
      <alignment horizontal="center" vertical="top"/>
    </xf>
    <xf numFmtId="3" fontId="40" fillId="3" borderId="51" xfId="9" applyNumberFormat="1" applyFont="1" applyFill="1" applyBorder="1" applyAlignment="1">
      <alignment horizontal="center" vertical="center"/>
    </xf>
    <xf numFmtId="0" fontId="42" fillId="5" borderId="0" xfId="0" applyFont="1" applyFill="1"/>
    <xf numFmtId="3" fontId="43" fillId="5" borderId="51" xfId="9" applyNumberFormat="1" applyFont="1" applyFill="1" applyBorder="1"/>
    <xf numFmtId="0" fontId="19" fillId="0" borderId="0" xfId="21" applyFont="1" applyFill="1" applyBorder="1"/>
    <xf numFmtId="0" fontId="19" fillId="0" borderId="0" xfId="21" applyFont="1" applyFill="1" applyBorder="1" applyAlignment="1">
      <alignment horizontal="center"/>
    </xf>
    <xf numFmtId="0" fontId="19" fillId="0" borderId="0" xfId="21" applyFont="1" applyFill="1" applyBorder="1" applyAlignment="1">
      <alignment horizontal="center" wrapText="1"/>
    </xf>
    <xf numFmtId="3" fontId="19" fillId="0" borderId="0" xfId="21" applyNumberFormat="1" applyFont="1" applyFill="1" applyBorder="1" applyAlignment="1">
      <alignment horizontal="center"/>
    </xf>
    <xf numFmtId="3" fontId="19" fillId="0" borderId="78" xfId="10" applyNumberFormat="1" applyFont="1" applyFill="1" applyBorder="1" applyAlignment="1">
      <alignment horizontal="center" vertical="center" textRotation="90"/>
    </xf>
    <xf numFmtId="0" fontId="35" fillId="0" borderId="99" xfId="21" applyFont="1" applyFill="1" applyBorder="1" applyAlignment="1">
      <alignment horizontal="left" vertical="center" wrapText="1"/>
    </xf>
    <xf numFmtId="0" fontId="19" fillId="0" borderId="78" xfId="20" applyFont="1" applyFill="1" applyBorder="1" applyAlignment="1">
      <alignment horizontal="center" vertical="center" textRotation="90" wrapText="1"/>
    </xf>
    <xf numFmtId="3" fontId="11" fillId="0" borderId="78" xfId="21" applyNumberFormat="1" applyFont="1" applyFill="1" applyBorder="1" applyAlignment="1">
      <alignment horizontal="right" vertical="center" wrapText="1"/>
    </xf>
    <xf numFmtId="0" fontId="19" fillId="0" borderId="51" xfId="21" applyFont="1" applyFill="1" applyBorder="1" applyAlignment="1">
      <alignment horizontal="center" vertical="top"/>
    </xf>
    <xf numFmtId="0" fontId="19" fillId="0" borderId="51" xfId="20" applyFont="1" applyFill="1" applyBorder="1" applyAlignment="1">
      <alignment horizontal="left" wrapText="1"/>
    </xf>
    <xf numFmtId="0" fontId="19" fillId="0" borderId="51" xfId="20" applyFont="1" applyFill="1" applyBorder="1" applyAlignment="1">
      <alignment horizontal="center" vertical="center" wrapText="1"/>
    </xf>
    <xf numFmtId="3" fontId="19" fillId="0" borderId="51" xfId="12" applyNumberFormat="1" applyFont="1" applyFill="1" applyBorder="1" applyAlignment="1">
      <alignment horizontal="right"/>
    </xf>
    <xf numFmtId="3" fontId="19" fillId="0" borderId="51" xfId="12" applyNumberFormat="1" applyFont="1" applyFill="1" applyBorder="1" applyAlignment="1">
      <alignment horizontal="left" wrapText="1"/>
    </xf>
    <xf numFmtId="3" fontId="19" fillId="0" borderId="51" xfId="12" applyNumberFormat="1" applyFont="1" applyFill="1" applyBorder="1" applyAlignment="1">
      <alignment horizontal="center" vertical="center" wrapText="1"/>
    </xf>
    <xf numFmtId="3" fontId="19" fillId="0" borderId="51" xfId="13" applyNumberFormat="1" applyFont="1" applyFill="1" applyBorder="1" applyAlignment="1">
      <alignment horizontal="right" wrapText="1"/>
    </xf>
    <xf numFmtId="3" fontId="19" fillId="0" borderId="51" xfId="20" applyNumberFormat="1" applyFont="1" applyFill="1" applyBorder="1" applyAlignment="1">
      <alignment horizontal="right"/>
    </xf>
    <xf numFmtId="0" fontId="19" fillId="0" borderId="49" xfId="21" applyFont="1" applyFill="1" applyBorder="1" applyAlignment="1">
      <alignment horizontal="center" vertical="top"/>
    </xf>
    <xf numFmtId="0" fontId="11" fillId="0" borderId="49" xfId="21" applyFont="1" applyFill="1" applyBorder="1" applyAlignment="1">
      <alignment horizontal="left"/>
    </xf>
    <xf numFmtId="0" fontId="11" fillId="0" borderId="49" xfId="21" applyFont="1" applyFill="1" applyBorder="1" applyAlignment="1">
      <alignment horizontal="center" vertical="center"/>
    </xf>
    <xf numFmtId="3" fontId="11" fillId="0" borderId="49" xfId="21" applyNumberFormat="1" applyFont="1" applyFill="1" applyBorder="1" applyAlignment="1">
      <alignment horizontal="right"/>
    </xf>
    <xf numFmtId="0" fontId="11" fillId="0" borderId="0" xfId="21" applyFont="1" applyFill="1" applyBorder="1" applyAlignment="1">
      <alignment vertical="center"/>
    </xf>
    <xf numFmtId="0" fontId="19" fillId="0" borderId="78" xfId="21" applyFont="1" applyFill="1" applyBorder="1" applyAlignment="1">
      <alignment horizontal="center"/>
    </xf>
    <xf numFmtId="0" fontId="35" fillId="0" borderId="78" xfId="21" applyFont="1" applyFill="1" applyBorder="1" applyAlignment="1">
      <alignment horizontal="left"/>
    </xf>
    <xf numFmtId="0" fontId="11" fillId="0" borderId="78" xfId="21" applyFont="1" applyFill="1" applyBorder="1" applyAlignment="1">
      <alignment horizontal="center" vertical="center"/>
    </xf>
    <xf numFmtId="3" fontId="11" fillId="0" borderId="78" xfId="21" applyNumberFormat="1" applyFont="1" applyFill="1" applyBorder="1" applyAlignment="1">
      <alignment horizontal="right"/>
    </xf>
    <xf numFmtId="3" fontId="11" fillId="0" borderId="101" xfId="21" applyNumberFormat="1" applyFont="1" applyFill="1" applyBorder="1" applyAlignment="1">
      <alignment horizontal="right"/>
    </xf>
    <xf numFmtId="0" fontId="11" fillId="0" borderId="0" xfId="21" applyFont="1" applyFill="1" applyBorder="1" applyAlignment="1"/>
    <xf numFmtId="0" fontId="11" fillId="0" borderId="51" xfId="20" applyFont="1" applyFill="1" applyBorder="1" applyAlignment="1">
      <alignment wrapText="1"/>
    </xf>
    <xf numFmtId="0" fontId="11" fillId="0" borderId="51" xfId="20" applyFont="1" applyFill="1" applyBorder="1" applyAlignment="1">
      <alignment horizontal="center" vertical="center" wrapText="1"/>
    </xf>
    <xf numFmtId="3" fontId="19" fillId="0" borderId="64" xfId="20" applyNumberFormat="1" applyFont="1" applyFill="1" applyBorder="1" applyAlignment="1">
      <alignment horizontal="right"/>
    </xf>
    <xf numFmtId="0" fontId="19" fillId="0" borderId="51" xfId="20" applyFont="1" applyFill="1" applyBorder="1" applyAlignment="1">
      <alignment wrapText="1"/>
    </xf>
    <xf numFmtId="0" fontId="19" fillId="0" borderId="0" xfId="21" applyFont="1" applyFill="1" applyBorder="1" applyAlignment="1">
      <alignment vertical="top"/>
    </xf>
    <xf numFmtId="0" fontId="11" fillId="0" borderId="64" xfId="20" applyFont="1" applyFill="1" applyBorder="1" applyAlignment="1">
      <alignment horizontal="right" wrapText="1"/>
    </xf>
    <xf numFmtId="0" fontId="11" fillId="0" borderId="102" xfId="20" applyFont="1" applyFill="1" applyBorder="1" applyAlignment="1">
      <alignment horizontal="right" wrapText="1"/>
    </xf>
    <xf numFmtId="3" fontId="19" fillId="0" borderId="102" xfId="20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left" vertical="center" wrapText="1"/>
    </xf>
    <xf numFmtId="3" fontId="21" fillId="0" borderId="0" xfId="20" applyNumberFormat="1" applyFont="1" applyFill="1" applyBorder="1" applyAlignment="1">
      <alignment horizontal="left" vertical="center"/>
    </xf>
    <xf numFmtId="3" fontId="24" fillId="0" borderId="0" xfId="20" applyNumberFormat="1" applyFont="1" applyFill="1" applyBorder="1" applyAlignment="1">
      <alignment horizontal="left" vertical="center"/>
    </xf>
    <xf numFmtId="0" fontId="19" fillId="0" borderId="0" xfId="20" applyFont="1" applyFill="1" applyBorder="1"/>
    <xf numFmtId="3" fontId="19" fillId="0" borderId="0" xfId="21" applyNumberFormat="1" applyFont="1" applyFill="1" applyBorder="1" applyAlignment="1">
      <alignment horizontal="center" vertical="center"/>
    </xf>
    <xf numFmtId="3" fontId="11" fillId="0" borderId="101" xfId="21" applyNumberFormat="1" applyFont="1" applyFill="1" applyBorder="1" applyAlignment="1">
      <alignment horizontal="right" vertical="center" wrapText="1"/>
    </xf>
    <xf numFmtId="3" fontId="19" fillId="0" borderId="64" xfId="12" applyNumberFormat="1" applyFont="1" applyFill="1" applyBorder="1" applyAlignment="1">
      <alignment horizontal="right"/>
    </xf>
    <xf numFmtId="3" fontId="11" fillId="0" borderId="107" xfId="21" applyNumberFormat="1" applyFont="1" applyFill="1" applyBorder="1" applyAlignment="1">
      <alignment horizontal="right"/>
    </xf>
    <xf numFmtId="0" fontId="19" fillId="0" borderId="0" xfId="20" applyFont="1" applyFill="1" applyBorder="1" applyAlignment="1">
      <alignment horizontal="center" vertical="top"/>
    </xf>
    <xf numFmtId="0" fontId="19" fillId="0" borderId="0" xfId="20" applyFont="1" applyFill="1" applyBorder="1" applyAlignment="1">
      <alignment wrapText="1"/>
    </xf>
    <xf numFmtId="0" fontId="19" fillId="0" borderId="0" xfId="20" applyFont="1" applyFill="1" applyBorder="1" applyAlignment="1">
      <alignment horizontal="center" wrapText="1"/>
    </xf>
    <xf numFmtId="3" fontId="19" fillId="0" borderId="0" xfId="20" applyNumberFormat="1" applyFont="1" applyFill="1" applyBorder="1"/>
    <xf numFmtId="3" fontId="11" fillId="0" borderId="0" xfId="20" applyNumberFormat="1" applyFont="1" applyFill="1" applyBorder="1"/>
    <xf numFmtId="3" fontId="15" fillId="0" borderId="47" xfId="20" applyNumberFormat="1" applyFont="1" applyFill="1" applyBorder="1" applyAlignment="1">
      <alignment horizontal="center" vertical="center"/>
    </xf>
    <xf numFmtId="3" fontId="12" fillId="8" borderId="24" xfId="19" applyNumberFormat="1" applyFont="1" applyFill="1" applyBorder="1" applyAlignment="1" applyProtection="1">
      <alignment horizontal="center" vertical="center" wrapText="1"/>
    </xf>
    <xf numFmtId="3" fontId="45" fillId="0" borderId="0" xfId="7" applyNumberFormat="1" applyFont="1" applyBorder="1" applyAlignment="1">
      <alignment vertical="center"/>
    </xf>
    <xf numFmtId="3" fontId="12" fillId="0" borderId="109" xfId="7" applyNumberFormat="1" applyFont="1" applyBorder="1" applyAlignment="1">
      <alignment horizontal="center" vertical="center" wrapText="1"/>
    </xf>
    <xf numFmtId="3" fontId="30" fillId="0" borderId="110" xfId="7" applyNumberFormat="1" applyFont="1" applyBorder="1"/>
    <xf numFmtId="3" fontId="12" fillId="0" borderId="111" xfId="7" applyNumberFormat="1" applyFont="1" applyBorder="1" applyAlignment="1">
      <alignment vertical="center"/>
    </xf>
    <xf numFmtId="3" fontId="12" fillId="0" borderId="110" xfId="7" applyNumberFormat="1" applyFont="1" applyBorder="1" applyAlignment="1">
      <alignment horizontal="center"/>
    </xf>
    <xf numFmtId="3" fontId="30" fillId="0" borderId="110" xfId="7" applyNumberFormat="1" applyFont="1" applyBorder="1" applyAlignment="1">
      <alignment horizontal="right"/>
    </xf>
    <xf numFmtId="3" fontId="12" fillId="0" borderId="112" xfId="7" applyNumberFormat="1" applyFont="1" applyBorder="1" applyAlignment="1">
      <alignment vertical="center"/>
    </xf>
    <xf numFmtId="3" fontId="12" fillId="0" borderId="113" xfId="7" applyNumberFormat="1" applyFont="1" applyBorder="1" applyAlignment="1">
      <alignment vertical="center"/>
    </xf>
    <xf numFmtId="3" fontId="30" fillId="0" borderId="110" xfId="7" applyNumberFormat="1" applyFont="1" applyBorder="1" applyAlignment="1">
      <alignment vertical="center"/>
    </xf>
    <xf numFmtId="3" fontId="12" fillId="0" borderId="110" xfId="7" applyNumberFormat="1" applyFont="1" applyBorder="1" applyAlignment="1">
      <alignment vertical="center"/>
    </xf>
    <xf numFmtId="3" fontId="12" fillId="0" borderId="114" xfId="7" applyNumberFormat="1" applyFont="1" applyBorder="1" applyAlignment="1">
      <alignment vertical="center"/>
    </xf>
    <xf numFmtId="3" fontId="12" fillId="0" borderId="115" xfId="7" applyNumberFormat="1" applyFont="1" applyBorder="1" applyAlignment="1">
      <alignment vertical="center"/>
    </xf>
    <xf numFmtId="3" fontId="12" fillId="0" borderId="116" xfId="7" applyNumberFormat="1" applyFont="1" applyBorder="1" applyAlignment="1">
      <alignment vertical="center"/>
    </xf>
    <xf numFmtId="169" fontId="30" fillId="0" borderId="110" xfId="22" applyNumberFormat="1" applyFont="1" applyFill="1" applyBorder="1" applyAlignment="1" applyProtection="1">
      <alignment horizontal="center"/>
    </xf>
    <xf numFmtId="169" fontId="30" fillId="0" borderId="117" xfId="22" applyNumberFormat="1" applyFont="1" applyFill="1" applyBorder="1" applyAlignment="1" applyProtection="1">
      <alignment horizontal="center"/>
    </xf>
    <xf numFmtId="3" fontId="30" fillId="0" borderId="0" xfId="7" applyNumberFormat="1" applyFont="1" applyBorder="1"/>
    <xf numFmtId="3" fontId="45" fillId="0" borderId="0" xfId="7" applyNumberFormat="1" applyFont="1" applyBorder="1" applyAlignment="1">
      <alignment horizontal="right" vertical="center"/>
    </xf>
    <xf numFmtId="0" fontId="43" fillId="0" borderId="0" xfId="7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3" fontId="30" fillId="0" borderId="30" xfId="7" applyNumberFormat="1" applyFont="1" applyBorder="1"/>
    <xf numFmtId="3" fontId="30" fillId="0" borderId="30" xfId="7" applyNumberFormat="1" applyFont="1" applyBorder="1" applyAlignment="1">
      <alignment vertical="top"/>
    </xf>
    <xf numFmtId="3" fontId="12" fillId="0" borderId="25" xfId="7" applyNumberFormat="1" applyFont="1" applyBorder="1" applyAlignment="1">
      <alignment horizontal="right" vertical="center"/>
    </xf>
    <xf numFmtId="3" fontId="30" fillId="0" borderId="30" xfId="7" applyNumberFormat="1" applyFont="1" applyBorder="1" applyAlignment="1">
      <alignment horizontal="right"/>
    </xf>
    <xf numFmtId="3" fontId="30" fillId="0" borderId="30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vertical="center"/>
    </xf>
    <xf numFmtId="3" fontId="12" fillId="0" borderId="95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horizontal="right" vertical="center"/>
    </xf>
    <xf numFmtId="169" fontId="30" fillId="0" borderId="27" xfId="22" applyNumberFormat="1" applyFont="1" applyFill="1" applyBorder="1" applyAlignment="1" applyProtection="1">
      <alignment horizontal="center"/>
    </xf>
    <xf numFmtId="169" fontId="30" fillId="0" borderId="93" xfId="22" applyNumberFormat="1" applyFont="1" applyFill="1" applyBorder="1" applyAlignment="1" applyProtection="1">
      <alignment horizontal="center"/>
    </xf>
    <xf numFmtId="3" fontId="23" fillId="3" borderId="0" xfId="0" applyNumberFormat="1" applyFont="1" applyFill="1"/>
    <xf numFmtId="3" fontId="23" fillId="4" borderId="0" xfId="0" applyNumberFormat="1" applyFont="1" applyFill="1"/>
    <xf numFmtId="3" fontId="45" fillId="3" borderId="0" xfId="0" applyNumberFormat="1" applyFont="1" applyFill="1"/>
    <xf numFmtId="3" fontId="45" fillId="4" borderId="0" xfId="0" applyNumberFormat="1" applyFont="1" applyFill="1" applyAlignment="1">
      <alignment horizontal="left" indent="1"/>
    </xf>
    <xf numFmtId="3" fontId="45" fillId="3" borderId="0" xfId="0" applyNumberFormat="1" applyFont="1" applyFill="1" applyAlignment="1">
      <alignment horizontal="left" indent="1"/>
    </xf>
    <xf numFmtId="3" fontId="45" fillId="4" borderId="0" xfId="0" applyNumberFormat="1" applyFont="1" applyFill="1"/>
    <xf numFmtId="3" fontId="43" fillId="4" borderId="51" xfId="9" applyNumberFormat="1" applyFont="1" applyFill="1" applyBorder="1"/>
    <xf numFmtId="3" fontId="40" fillId="5" borderId="51" xfId="9" applyNumberFormat="1" applyFont="1" applyFill="1" applyBorder="1" applyAlignment="1">
      <alignment horizontal="center" vertical="top"/>
    </xf>
    <xf numFmtId="3" fontId="11" fillId="0" borderId="166" xfId="7" applyNumberFormat="1" applyFont="1" applyBorder="1" applyAlignment="1">
      <alignment horizontal="right" vertical="center"/>
    </xf>
    <xf numFmtId="3" fontId="12" fillId="0" borderId="167" xfId="7" applyNumberFormat="1" applyFont="1" applyBorder="1" applyAlignment="1">
      <alignment horizontal="right" vertical="center"/>
    </xf>
    <xf numFmtId="3" fontId="44" fillId="5" borderId="51" xfId="18" applyNumberFormat="1" applyFont="1" applyFill="1" applyBorder="1" applyAlignment="1">
      <alignment horizontal="center" wrapText="1"/>
    </xf>
    <xf numFmtId="3" fontId="44" fillId="5" borderId="51" xfId="9" applyNumberFormat="1" applyFont="1" applyFill="1" applyBorder="1" applyAlignment="1">
      <alignment horizontal="right"/>
    </xf>
    <xf numFmtId="3" fontId="43" fillId="5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/>
    </xf>
    <xf numFmtId="3" fontId="44" fillId="5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/>
    </xf>
    <xf numFmtId="3" fontId="43" fillId="5" borderId="127" xfId="9" applyNumberFormat="1" applyFont="1" applyFill="1" applyBorder="1" applyAlignment="1">
      <alignment horizontal="right"/>
    </xf>
    <xf numFmtId="3" fontId="7" fillId="3" borderId="127" xfId="9" applyNumberFormat="1" applyFont="1" applyFill="1" applyBorder="1" applyAlignment="1">
      <alignment horizontal="right"/>
    </xf>
    <xf numFmtId="3" fontId="6" fillId="4" borderId="170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right"/>
    </xf>
    <xf numFmtId="3" fontId="6" fillId="4" borderId="51" xfId="9" applyNumberFormat="1" applyFont="1" applyFill="1" applyBorder="1" applyAlignment="1">
      <alignment horizontal="right"/>
    </xf>
    <xf numFmtId="3" fontId="6" fillId="3" borderId="51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center" wrapText="1"/>
    </xf>
    <xf numFmtId="3" fontId="7" fillId="3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right"/>
    </xf>
    <xf numFmtId="3" fontId="6" fillId="5" borderId="51" xfId="9" applyNumberFormat="1" applyFont="1" applyFill="1" applyBorder="1" applyAlignment="1">
      <alignment horizontal="right"/>
    </xf>
    <xf numFmtId="3" fontId="44" fillId="3" borderId="51" xfId="9" applyNumberFormat="1" applyFont="1" applyFill="1" applyBorder="1" applyAlignment="1">
      <alignment horizontal="right"/>
    </xf>
    <xf numFmtId="3" fontId="44" fillId="3" borderId="51" xfId="9" applyNumberFormat="1" applyFont="1" applyFill="1" applyBorder="1" applyAlignment="1">
      <alignment horizontal="center" wrapText="1"/>
    </xf>
    <xf numFmtId="3" fontId="43" fillId="3" borderId="51" xfId="9" applyNumberFormat="1" applyFont="1" applyFill="1" applyBorder="1" applyAlignment="1">
      <alignment horizontal="right"/>
    </xf>
    <xf numFmtId="3" fontId="28" fillId="4" borderId="51" xfId="9" applyNumberFormat="1" applyFont="1" applyFill="1" applyBorder="1" applyAlignment="1">
      <alignment horizontal="right"/>
    </xf>
    <xf numFmtId="3" fontId="26" fillId="4" borderId="51" xfId="9" applyNumberFormat="1" applyFont="1" applyFill="1" applyBorder="1" applyAlignment="1">
      <alignment horizontal="right"/>
    </xf>
    <xf numFmtId="3" fontId="44" fillId="7" borderId="51" xfId="9" applyNumberFormat="1" applyFont="1" applyFill="1" applyBorder="1" applyAlignment="1">
      <alignment horizontal="center" wrapText="1"/>
    </xf>
    <xf numFmtId="3" fontId="44" fillId="7" borderId="51" xfId="9" applyNumberFormat="1" applyFont="1" applyFill="1" applyBorder="1" applyAlignment="1">
      <alignment horizontal="right"/>
    </xf>
    <xf numFmtId="3" fontId="43" fillId="7" borderId="51" xfId="9" applyNumberFormat="1" applyFont="1" applyFill="1" applyBorder="1" applyAlignment="1">
      <alignment horizontal="right"/>
    </xf>
    <xf numFmtId="3" fontId="15" fillId="4" borderId="51" xfId="9" applyNumberFormat="1" applyFont="1" applyFill="1" applyBorder="1" applyAlignment="1">
      <alignment horizontal="center" wrapText="1"/>
    </xf>
    <xf numFmtId="3" fontId="15" fillId="3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right"/>
    </xf>
    <xf numFmtId="3" fontId="6" fillId="6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 vertical="center"/>
    </xf>
    <xf numFmtId="3" fontId="6" fillId="3" borderId="51" xfId="9" applyNumberFormat="1" applyFont="1" applyFill="1" applyBorder="1" applyAlignment="1">
      <alignment horizontal="right" vertical="center"/>
    </xf>
    <xf numFmtId="3" fontId="7" fillId="4" borderId="51" xfId="9" applyNumberFormat="1" applyFont="1" applyFill="1" applyBorder="1" applyAlignment="1">
      <alignment horizontal="right" vertical="center"/>
    </xf>
    <xf numFmtId="3" fontId="6" fillId="4" borderId="51" xfId="9" applyNumberFormat="1" applyFont="1" applyFill="1" applyBorder="1" applyAlignment="1">
      <alignment horizontal="right" vertical="center"/>
    </xf>
    <xf numFmtId="3" fontId="44" fillId="3" borderId="51" xfId="9" applyNumberFormat="1" applyFont="1" applyFill="1" applyBorder="1" applyAlignment="1">
      <alignment horizontal="right" vertical="center"/>
    </xf>
    <xf numFmtId="3" fontId="43" fillId="3" borderId="51" xfId="9" applyNumberFormat="1" applyFont="1" applyFill="1" applyBorder="1" applyAlignment="1">
      <alignment horizontal="right" vertical="center"/>
    </xf>
    <xf numFmtId="3" fontId="7" fillId="4" borderId="51" xfId="18" applyNumberFormat="1" applyFont="1" applyFill="1" applyBorder="1" applyAlignment="1">
      <alignment horizontal="center" wrapText="1"/>
    </xf>
    <xf numFmtId="3" fontId="7" fillId="3" borderId="51" xfId="18" applyNumberFormat="1" applyFont="1" applyFill="1" applyBorder="1" applyAlignment="1">
      <alignment horizontal="center" wrapText="1"/>
    </xf>
    <xf numFmtId="3" fontId="7" fillId="5" borderId="51" xfId="18" applyNumberFormat="1" applyFont="1" applyFill="1" applyBorder="1" applyAlignment="1">
      <alignment horizontal="center" wrapText="1"/>
    </xf>
    <xf numFmtId="3" fontId="7" fillId="4" borderId="64" xfId="9" applyNumberFormat="1" applyFont="1" applyFill="1" applyBorder="1" applyAlignment="1">
      <alignment horizontal="right"/>
    </xf>
    <xf numFmtId="3" fontId="7" fillId="5" borderId="64" xfId="9" applyNumberFormat="1" applyFont="1" applyFill="1" applyBorder="1" applyAlignment="1">
      <alignment horizontal="right"/>
    </xf>
    <xf numFmtId="3" fontId="44" fillId="3" borderId="64" xfId="9" applyNumberFormat="1" applyFont="1" applyFill="1" applyBorder="1" applyAlignment="1">
      <alignment horizontal="right"/>
    </xf>
    <xf numFmtId="3" fontId="28" fillId="4" borderId="64" xfId="9" applyNumberFormat="1" applyFont="1" applyFill="1" applyBorder="1" applyAlignment="1">
      <alignment horizontal="right"/>
    </xf>
    <xf numFmtId="3" fontId="44" fillId="7" borderId="64" xfId="9" applyNumberFormat="1" applyFont="1" applyFill="1" applyBorder="1" applyAlignment="1">
      <alignment horizontal="right"/>
    </xf>
    <xf numFmtId="3" fontId="7" fillId="6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 vertical="center"/>
    </xf>
    <xf numFmtId="3" fontId="7" fillId="4" borderId="64" xfId="9" applyNumberFormat="1" applyFont="1" applyFill="1" applyBorder="1" applyAlignment="1">
      <alignment horizontal="right" vertical="center"/>
    </xf>
    <xf numFmtId="3" fontId="44" fillId="3" borderId="64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/>
    </xf>
    <xf numFmtId="3" fontId="6" fillId="5" borderId="127" xfId="9" applyNumberFormat="1" applyFont="1" applyFill="1" applyBorder="1" applyAlignment="1">
      <alignment horizontal="right"/>
    </xf>
    <xf numFmtId="3" fontId="43" fillId="3" borderId="127" xfId="9" applyNumberFormat="1" applyFont="1" applyFill="1" applyBorder="1" applyAlignment="1">
      <alignment horizontal="right"/>
    </xf>
    <xf numFmtId="3" fontId="26" fillId="4" borderId="127" xfId="9" applyNumberFormat="1" applyFont="1" applyFill="1" applyBorder="1" applyAlignment="1">
      <alignment horizontal="right"/>
    </xf>
    <xf numFmtId="3" fontId="43" fillId="7" borderId="127" xfId="9" applyNumberFormat="1" applyFont="1" applyFill="1" applyBorder="1" applyAlignment="1">
      <alignment horizontal="right"/>
    </xf>
    <xf numFmtId="3" fontId="6" fillId="6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 vertical="center"/>
    </xf>
    <xf numFmtId="3" fontId="43" fillId="3" borderId="127" xfId="9" applyNumberFormat="1" applyFont="1" applyFill="1" applyBorder="1" applyAlignment="1">
      <alignment horizontal="right" vertical="center"/>
    </xf>
    <xf numFmtId="3" fontId="21" fillId="3" borderId="79" xfId="9" applyNumberFormat="1" applyFont="1" applyFill="1" applyBorder="1" applyAlignment="1">
      <alignment horizontal="center" vertical="center"/>
    </xf>
    <xf numFmtId="3" fontId="6" fillId="4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/>
    </xf>
    <xf numFmtId="3" fontId="6" fillId="5" borderId="64" xfId="9" applyNumberFormat="1" applyFont="1" applyFill="1" applyBorder="1" applyAlignment="1">
      <alignment horizontal="right"/>
    </xf>
    <xf numFmtId="3" fontId="43" fillId="3" borderId="64" xfId="9" applyNumberFormat="1" applyFont="1" applyFill="1" applyBorder="1" applyAlignment="1">
      <alignment horizontal="right"/>
    </xf>
    <xf numFmtId="3" fontId="26" fillId="4" borderId="64" xfId="9" applyNumberFormat="1" applyFont="1" applyFill="1" applyBorder="1" applyAlignment="1">
      <alignment horizontal="right"/>
    </xf>
    <xf numFmtId="3" fontId="43" fillId="7" borderId="64" xfId="9" applyNumberFormat="1" applyFont="1" applyFill="1" applyBorder="1" applyAlignment="1">
      <alignment horizontal="right"/>
    </xf>
    <xf numFmtId="3" fontId="6" fillId="6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 vertical="center"/>
    </xf>
    <xf numFmtId="3" fontId="6" fillId="4" borderId="64" xfId="9" applyNumberFormat="1" applyFont="1" applyFill="1" applyBorder="1" applyAlignment="1">
      <alignment horizontal="right" vertical="center"/>
    </xf>
    <xf numFmtId="3" fontId="43" fillId="3" borderId="64" xfId="9" applyNumberFormat="1" applyFont="1" applyFill="1" applyBorder="1" applyAlignment="1">
      <alignment horizontal="right" vertical="center"/>
    </xf>
    <xf numFmtId="3" fontId="6" fillId="4" borderId="169" xfId="9" applyNumberFormat="1" applyFont="1" applyFill="1" applyBorder="1" applyAlignment="1">
      <alignment horizontal="right"/>
    </xf>
    <xf numFmtId="3" fontId="44" fillId="3" borderId="127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1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5" fillId="8" borderId="0" xfId="9" applyNumberFormat="1" applyFont="1" applyFill="1" applyAlignment="1">
      <alignment wrapText="1"/>
    </xf>
    <xf numFmtId="3" fontId="15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2" fillId="3" borderId="0" xfId="0" applyFont="1" applyFill="1" applyBorder="1"/>
    <xf numFmtId="3" fontId="7" fillId="8" borderId="171" xfId="9" applyNumberFormat="1" applyFont="1" applyFill="1" applyBorder="1" applyAlignment="1">
      <alignment vertical="center" wrapText="1"/>
    </xf>
    <xf numFmtId="3" fontId="15" fillId="3" borderId="171" xfId="9" applyNumberFormat="1" applyFont="1" applyFill="1" applyBorder="1" applyAlignment="1">
      <alignment horizontal="center" vertical="center" wrapText="1"/>
    </xf>
    <xf numFmtId="0" fontId="22" fillId="3" borderId="171" xfId="0" applyFont="1" applyFill="1" applyBorder="1" applyAlignment="1">
      <alignment horizontal="center" vertical="center"/>
    </xf>
    <xf numFmtId="0" fontId="22" fillId="3" borderId="171" xfId="0" applyFont="1" applyFill="1" applyBorder="1" applyAlignment="1">
      <alignment horizontal="center" vertical="center" wrapText="1"/>
    </xf>
    <xf numFmtId="0" fontId="48" fillId="3" borderId="171" xfId="0" applyFont="1" applyFill="1" applyBorder="1" applyAlignment="1">
      <alignment horizontal="center" vertical="center"/>
    </xf>
    <xf numFmtId="3" fontId="7" fillId="8" borderId="171" xfId="9" applyNumberFormat="1" applyFont="1" applyFill="1" applyBorder="1" applyAlignment="1">
      <alignment wrapText="1"/>
    </xf>
    <xf numFmtId="41" fontId="7" fillId="8" borderId="171" xfId="9" applyNumberFormat="1" applyFont="1" applyFill="1" applyBorder="1" applyAlignment="1">
      <alignment wrapText="1"/>
    </xf>
    <xf numFmtId="41" fontId="7" fillId="3" borderId="171" xfId="9" applyNumberFormat="1" applyFont="1" applyFill="1" applyBorder="1" applyAlignment="1">
      <alignment wrapText="1"/>
    </xf>
    <xf numFmtId="41" fontId="48" fillId="3" borderId="171" xfId="0" applyNumberFormat="1" applyFont="1" applyFill="1" applyBorder="1" applyAlignment="1"/>
    <xf numFmtId="41" fontId="48" fillId="3" borderId="171" xfId="0" applyNumberFormat="1" applyFont="1" applyFill="1" applyBorder="1" applyAlignment="1">
      <alignment horizontal="center" vertical="center"/>
    </xf>
    <xf numFmtId="41" fontId="48" fillId="3" borderId="171" xfId="0" applyNumberFormat="1" applyFont="1" applyFill="1" applyBorder="1" applyAlignment="1">
      <alignment horizontal="center"/>
    </xf>
    <xf numFmtId="3" fontId="43" fillId="3" borderId="0" xfId="9" applyNumberFormat="1" applyFont="1" applyFill="1" applyBorder="1"/>
    <xf numFmtId="3" fontId="40" fillId="3" borderId="0" xfId="9" applyNumberFormat="1" applyFont="1" applyFill="1" applyBorder="1" applyAlignment="1">
      <alignment horizontal="center" vertical="top"/>
    </xf>
    <xf numFmtId="3" fontId="43" fillId="3" borderId="0" xfId="9" applyNumberFormat="1" applyFont="1" applyFill="1" applyBorder="1" applyAlignment="1">
      <alignment horizontal="right"/>
    </xf>
    <xf numFmtId="0" fontId="49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48" fillId="3" borderId="0" xfId="0" applyNumberFormat="1" applyFont="1" applyFill="1"/>
    <xf numFmtId="0" fontId="48" fillId="3" borderId="0" xfId="0" applyFont="1" applyFill="1"/>
    <xf numFmtId="3" fontId="48" fillId="3" borderId="0" xfId="0" applyNumberFormat="1" applyFont="1" applyFill="1"/>
    <xf numFmtId="3" fontId="14" fillId="2" borderId="174" xfId="0" applyNumberFormat="1" applyFont="1" applyFill="1" applyBorder="1" applyAlignment="1" applyProtection="1">
      <alignment horizontal="center" vertical="center" wrapText="1"/>
    </xf>
    <xf numFmtId="0" fontId="14" fillId="2" borderId="177" xfId="19" applyFont="1" applyFill="1" applyBorder="1" applyAlignment="1" applyProtection="1">
      <alignment horizontal="left" vertical="center" wrapText="1" indent="1"/>
    </xf>
    <xf numFmtId="49" fontId="15" fillId="2" borderId="178" xfId="19" applyNumberFormat="1" applyFont="1" applyFill="1" applyBorder="1" applyAlignment="1" applyProtection="1">
      <alignment horizontal="left" vertical="center" wrapText="1" indent="1"/>
    </xf>
    <xf numFmtId="49" fontId="15" fillId="2" borderId="179" xfId="19" applyNumberFormat="1" applyFont="1" applyFill="1" applyBorder="1" applyAlignment="1" applyProtection="1">
      <alignment horizontal="left" vertical="center" wrapText="1" indent="1"/>
    </xf>
    <xf numFmtId="49" fontId="15" fillId="2" borderId="180" xfId="19" applyNumberFormat="1" applyFont="1" applyFill="1" applyBorder="1" applyAlignment="1" applyProtection="1">
      <alignment horizontal="left" vertical="center" wrapText="1" indent="1"/>
    </xf>
    <xf numFmtId="49" fontId="15" fillId="2" borderId="181" xfId="19" applyNumberFormat="1" applyFont="1" applyFill="1" applyBorder="1" applyAlignment="1" applyProtection="1">
      <alignment horizontal="left" vertical="center" wrapText="1" indent="1"/>
    </xf>
    <xf numFmtId="0" fontId="14" fillId="2" borderId="182" xfId="19" applyFont="1" applyFill="1" applyBorder="1" applyAlignment="1" applyProtection="1">
      <alignment horizontal="left" vertical="center" wrapText="1" inden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1" xfId="7" applyFont="1" applyBorder="1" applyAlignment="1">
      <alignment vertical="center"/>
    </xf>
    <xf numFmtId="0" fontId="7" fillId="0" borderId="171" xfId="7" applyFont="1" applyBorder="1" applyAlignment="1"/>
    <xf numFmtId="0" fontId="7" fillId="0" borderId="171" xfId="7" applyFont="1" applyFill="1" applyBorder="1" applyAlignment="1"/>
    <xf numFmtId="0" fontId="6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/>
    </xf>
    <xf numFmtId="3" fontId="44" fillId="5" borderId="51" xfId="9" applyNumberFormat="1" applyFont="1" applyFill="1" applyBorder="1" applyAlignment="1">
      <alignment horizontal="center" wrapText="1"/>
    </xf>
    <xf numFmtId="3" fontId="43" fillId="5" borderId="64" xfId="9" applyNumberFormat="1" applyFont="1" applyFill="1" applyBorder="1" applyAlignment="1">
      <alignment horizontal="right"/>
    </xf>
    <xf numFmtId="0" fontId="22" fillId="7" borderId="0" xfId="0" applyFont="1" applyFill="1"/>
    <xf numFmtId="3" fontId="43" fillId="3" borderId="51" xfId="9" applyNumberFormat="1" applyFont="1" applyFill="1" applyBorder="1" applyAlignment="1">
      <alignment horizontal="center" vertical="top"/>
    </xf>
    <xf numFmtId="3" fontId="45" fillId="5" borderId="51" xfId="9" applyNumberFormat="1" applyFont="1" applyFill="1" applyBorder="1" applyAlignment="1">
      <alignment horizontal="center"/>
    </xf>
    <xf numFmtId="0" fontId="42" fillId="7" borderId="0" xfId="0" applyFont="1" applyFill="1"/>
    <xf numFmtId="3" fontId="43" fillId="3" borderId="51" xfId="9" applyNumberFormat="1" applyFont="1" applyFill="1" applyBorder="1" applyAlignment="1">
      <alignment vertical="center"/>
    </xf>
    <xf numFmtId="3" fontId="47" fillId="3" borderId="0" xfId="0" applyNumberFormat="1" applyFont="1" applyFill="1"/>
    <xf numFmtId="3" fontId="44" fillId="3" borderId="51" xfId="9" applyNumberFormat="1" applyFont="1" applyFill="1" applyBorder="1" applyAlignment="1">
      <alignment horizontal="center"/>
    </xf>
    <xf numFmtId="0" fontId="21" fillId="0" borderId="0" xfId="17" applyFont="1"/>
    <xf numFmtId="0" fontId="7" fillId="2" borderId="0" xfId="19" applyFont="1" applyFill="1" applyProtection="1"/>
    <xf numFmtId="0" fontId="15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44" fillId="5" borderId="127" xfId="9" applyNumberFormat="1" applyFont="1" applyFill="1" applyBorder="1" applyAlignment="1">
      <alignment horizontal="right"/>
    </xf>
    <xf numFmtId="3" fontId="44" fillId="6" borderId="51" xfId="9" applyNumberFormat="1" applyFont="1" applyFill="1" applyBorder="1" applyAlignment="1">
      <alignment horizontal="center" wrapText="1"/>
    </xf>
    <xf numFmtId="3" fontId="44" fillId="6" borderId="51" xfId="9" applyNumberFormat="1" applyFont="1" applyFill="1" applyBorder="1" applyAlignment="1">
      <alignment horizontal="right"/>
    </xf>
    <xf numFmtId="3" fontId="44" fillId="6" borderId="64" xfId="9" applyNumberFormat="1" applyFont="1" applyFill="1" applyBorder="1" applyAlignment="1">
      <alignment horizontal="right"/>
    </xf>
    <xf numFmtId="3" fontId="43" fillId="6" borderId="127" xfId="9" applyNumberFormat="1" applyFont="1" applyFill="1" applyBorder="1" applyAlignment="1">
      <alignment horizontal="right"/>
    </xf>
    <xf numFmtId="3" fontId="43" fillId="6" borderId="51" xfId="9" applyNumberFormat="1" applyFont="1" applyFill="1" applyBorder="1" applyAlignment="1">
      <alignment horizontal="right"/>
    </xf>
    <xf numFmtId="3" fontId="43" fillId="6" borderId="64" xfId="9" applyNumberFormat="1" applyFont="1" applyFill="1" applyBorder="1" applyAlignment="1">
      <alignment horizontal="right"/>
    </xf>
    <xf numFmtId="3" fontId="6" fillId="7" borderId="51" xfId="9" applyNumberFormat="1" applyFont="1" applyFill="1" applyBorder="1"/>
    <xf numFmtId="3" fontId="21" fillId="7" borderId="51" xfId="9" applyNumberFormat="1" applyFont="1" applyFill="1" applyBorder="1" applyAlignment="1">
      <alignment horizontal="center"/>
    </xf>
    <xf numFmtId="3" fontId="7" fillId="7" borderId="51" xfId="9" applyNumberFormat="1" applyFont="1" applyFill="1" applyBorder="1" applyAlignment="1">
      <alignment horizontal="center" wrapText="1"/>
    </xf>
    <xf numFmtId="3" fontId="7" fillId="7" borderId="51" xfId="9" applyNumberFormat="1" applyFont="1" applyFill="1" applyBorder="1" applyAlignment="1">
      <alignment horizontal="right"/>
    </xf>
    <xf numFmtId="3" fontId="7" fillId="7" borderId="64" xfId="9" applyNumberFormat="1" applyFont="1" applyFill="1" applyBorder="1" applyAlignment="1">
      <alignment horizontal="right"/>
    </xf>
    <xf numFmtId="3" fontId="6" fillId="7" borderId="127" xfId="9" applyNumberFormat="1" applyFont="1" applyFill="1" applyBorder="1" applyAlignment="1">
      <alignment horizontal="right"/>
    </xf>
    <xf numFmtId="3" fontId="6" fillId="7" borderId="51" xfId="9" applyNumberFormat="1" applyFont="1" applyFill="1" applyBorder="1" applyAlignment="1">
      <alignment horizontal="right"/>
    </xf>
    <xf numFmtId="3" fontId="6" fillId="7" borderId="64" xfId="9" applyNumberFormat="1" applyFont="1" applyFill="1" applyBorder="1" applyAlignment="1">
      <alignment horizontal="right"/>
    </xf>
    <xf numFmtId="0" fontId="15" fillId="0" borderId="97" xfId="0" applyFont="1" applyBorder="1" applyAlignment="1"/>
    <xf numFmtId="0" fontId="15" fillId="0" borderId="97" xfId="0" applyFont="1" applyBorder="1"/>
    <xf numFmtId="0" fontId="15" fillId="0" borderId="97" xfId="0" applyFont="1" applyBorder="1" applyAlignment="1">
      <alignment vertical="top"/>
    </xf>
    <xf numFmtId="0" fontId="15" fillId="0" borderId="97" xfId="0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3" fontId="7" fillId="8" borderId="0" xfId="9" applyNumberFormat="1" applyFont="1" applyFill="1"/>
    <xf numFmtId="3" fontId="21" fillId="8" borderId="0" xfId="9" applyNumberFormat="1" applyFont="1" applyFill="1" applyAlignment="1">
      <alignment horizontal="center" vertical="top"/>
    </xf>
    <xf numFmtId="3" fontId="22" fillId="3" borderId="0" xfId="0" applyNumberFormat="1" applyFont="1" applyFill="1"/>
    <xf numFmtId="0" fontId="22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1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5" fillId="8" borderId="0" xfId="9" applyNumberFormat="1" applyFont="1" applyFill="1" applyBorder="1" applyAlignment="1">
      <alignment horizontal="center" vertical="center" wrapText="1"/>
    </xf>
    <xf numFmtId="3" fontId="15" fillId="3" borderId="0" xfId="9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3" fontId="6" fillId="3" borderId="200" xfId="9" applyNumberFormat="1" applyFont="1" applyFill="1" applyBorder="1" applyAlignment="1">
      <alignment vertical="center" wrapText="1"/>
    </xf>
    <xf numFmtId="3" fontId="21" fillId="3" borderId="201" xfId="9" applyNumberFormat="1" applyFont="1" applyFill="1" applyBorder="1" applyAlignment="1">
      <alignment horizontal="center" vertical="center"/>
    </xf>
    <xf numFmtId="3" fontId="6" fillId="3" borderId="49" xfId="9" applyNumberFormat="1" applyFont="1" applyFill="1" applyBorder="1" applyAlignment="1">
      <alignment vertical="center" wrapText="1"/>
    </xf>
    <xf numFmtId="3" fontId="6" fillId="3" borderId="107" xfId="9" applyNumberFormat="1" applyFont="1" applyFill="1" applyBorder="1" applyAlignment="1">
      <alignment vertical="center" wrapText="1"/>
    </xf>
    <xf numFmtId="3" fontId="7" fillId="3" borderId="95" xfId="9" applyNumberFormat="1" applyFont="1" applyFill="1" applyBorder="1" applyAlignment="1">
      <alignment horizontal="center" wrapText="1"/>
    </xf>
    <xf numFmtId="3" fontId="6" fillId="3" borderId="155" xfId="9" applyNumberFormat="1" applyFont="1" applyFill="1" applyBorder="1" applyAlignment="1">
      <alignment horizontal="right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3" fontId="15" fillId="0" borderId="46" xfId="20" applyNumberFormat="1" applyFont="1" applyFill="1" applyBorder="1" applyAlignment="1">
      <alignment horizontal="center" vertical="center"/>
    </xf>
    <xf numFmtId="3" fontId="51" fillId="0" borderId="5" xfId="7" applyNumberFormat="1" applyFont="1" applyBorder="1" applyAlignment="1">
      <alignment vertical="center"/>
    </xf>
    <xf numFmtId="3" fontId="51" fillId="0" borderId="5" xfId="7" applyNumberFormat="1" applyFont="1" applyBorder="1"/>
    <xf numFmtId="3" fontId="52" fillId="0" borderId="30" xfId="7" applyNumberFormat="1" applyFont="1" applyBorder="1" applyAlignment="1">
      <alignment vertical="center"/>
    </xf>
    <xf numFmtId="3" fontId="58" fillId="9" borderId="226" xfId="0" applyNumberFormat="1" applyFont="1" applyFill="1" applyBorder="1" applyAlignment="1" applyProtection="1">
      <alignment vertical="center"/>
      <protection locked="0"/>
    </xf>
    <xf numFmtId="3" fontId="58" fillId="9" borderId="223" xfId="0" applyNumberFormat="1" applyFont="1" applyFill="1" applyBorder="1" applyAlignment="1" applyProtection="1">
      <alignment vertical="center"/>
      <protection locked="0"/>
    </xf>
    <xf numFmtId="3" fontId="58" fillId="9" borderId="229" xfId="0" applyNumberFormat="1" applyFont="1" applyFill="1" applyBorder="1" applyAlignment="1" applyProtection="1">
      <alignment vertical="center"/>
      <protection locked="0"/>
    </xf>
    <xf numFmtId="49" fontId="58" fillId="9" borderId="225" xfId="0" applyNumberFormat="1" applyFont="1" applyFill="1" applyBorder="1" applyAlignment="1" applyProtection="1">
      <alignment vertical="center"/>
      <protection locked="0"/>
    </xf>
    <xf numFmtId="49" fontId="58" fillId="9" borderId="228" xfId="0" applyNumberFormat="1" applyFont="1" applyFill="1" applyBorder="1" applyAlignment="1" applyProtection="1">
      <alignment vertical="center"/>
      <protection locked="0"/>
    </xf>
    <xf numFmtId="3" fontId="55" fillId="9" borderId="229" xfId="0" applyNumberFormat="1" applyFont="1" applyFill="1" applyBorder="1" applyAlignment="1" applyProtection="1">
      <alignment vertical="center"/>
      <protection locked="0"/>
    </xf>
    <xf numFmtId="0" fontId="53" fillId="9" borderId="0" xfId="0" applyFont="1" applyFill="1"/>
    <xf numFmtId="3" fontId="59" fillId="0" borderId="30" xfId="7" applyNumberFormat="1" applyFont="1" applyBorder="1" applyAlignment="1">
      <alignment vertical="center"/>
    </xf>
    <xf numFmtId="3" fontId="6" fillId="5" borderId="51" xfId="9" applyNumberFormat="1" applyFont="1" applyFill="1" applyBorder="1" applyAlignment="1">
      <alignment horizontal="center" vertical="top"/>
    </xf>
    <xf numFmtId="3" fontId="43" fillId="4" borderId="54" xfId="9" applyNumberFormat="1" applyFont="1" applyFill="1" applyBorder="1"/>
    <xf numFmtId="3" fontId="40" fillId="3" borderId="54" xfId="9" applyNumberFormat="1" applyFont="1" applyFill="1" applyBorder="1" applyAlignment="1">
      <alignment horizontal="center" vertical="center"/>
    </xf>
    <xf numFmtId="0" fontId="17" fillId="2" borderId="183" xfId="0" applyFont="1" applyFill="1" applyBorder="1" applyAlignment="1" applyProtection="1">
      <alignment horizontal="left" vertical="center" wrapText="1" indent="1"/>
    </xf>
    <xf numFmtId="0" fontId="17" fillId="2" borderId="184" xfId="0" applyFont="1" applyFill="1" applyBorder="1" applyAlignment="1" applyProtection="1">
      <alignment horizontal="left" vertical="center" wrapText="1" indent="1"/>
    </xf>
    <xf numFmtId="3" fontId="17" fillId="2" borderId="185" xfId="0" applyNumberFormat="1" applyFont="1" applyFill="1" applyBorder="1" applyAlignment="1" applyProtection="1">
      <alignment horizontal="center" vertical="center" wrapText="1"/>
    </xf>
    <xf numFmtId="3" fontId="17" fillId="2" borderId="175" xfId="0" applyNumberFormat="1" applyFont="1" applyFill="1" applyBorder="1" applyAlignment="1" applyProtection="1">
      <alignment horizontal="center" vertical="center" wrapText="1"/>
    </xf>
    <xf numFmtId="3" fontId="44" fillId="5" borderId="46" xfId="18" applyNumberFormat="1" applyFont="1" applyFill="1" applyBorder="1" applyAlignment="1">
      <alignment horizontal="center" wrapText="1"/>
    </xf>
    <xf numFmtId="3" fontId="44" fillId="3" borderId="46" xfId="9" applyNumberFormat="1" applyFont="1" applyFill="1" applyBorder="1" applyAlignment="1">
      <alignment horizontal="right"/>
    </xf>
    <xf numFmtId="3" fontId="44" fillId="3" borderId="66" xfId="9" applyNumberFormat="1" applyFont="1" applyFill="1" applyBorder="1" applyAlignment="1">
      <alignment horizontal="right"/>
    </xf>
    <xf numFmtId="3" fontId="6" fillId="3" borderId="37" xfId="9" applyNumberFormat="1" applyFont="1" applyFill="1" applyBorder="1" applyAlignment="1">
      <alignment horizontal="right" vertical="center"/>
    </xf>
    <xf numFmtId="3" fontId="43" fillId="3" borderId="51" xfId="9" applyNumberFormat="1" applyFont="1" applyFill="1" applyBorder="1" applyAlignment="1">
      <alignment horizontal="center" wrapText="1"/>
    </xf>
    <xf numFmtId="0" fontId="49" fillId="3" borderId="0" xfId="0" applyFont="1" applyFill="1"/>
    <xf numFmtId="3" fontId="44" fillId="4" borderId="51" xfId="9" applyNumberFormat="1" applyFont="1" applyFill="1" applyBorder="1"/>
    <xf numFmtId="3" fontId="45" fillId="3" borderId="51" xfId="9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left" wrapText="1" indent="1"/>
    </xf>
    <xf numFmtId="3" fontId="43" fillId="3" borderId="51" xfId="9" applyNumberFormat="1" applyFont="1" applyFill="1" applyBorder="1" applyAlignment="1">
      <alignment horizontal="center"/>
    </xf>
    <xf numFmtId="0" fontId="19" fillId="0" borderId="54" xfId="14" applyFont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right"/>
    </xf>
    <xf numFmtId="3" fontId="44" fillId="3" borderId="51" xfId="18" applyNumberFormat="1" applyFont="1" applyFill="1" applyBorder="1" applyAlignment="1">
      <alignment horizontal="center" wrapText="1"/>
    </xf>
    <xf numFmtId="3" fontId="19" fillId="3" borderId="49" xfId="9" applyNumberFormat="1" applyFont="1" applyFill="1" applyBorder="1" applyAlignment="1">
      <alignment horizontal="center" vertical="center" wrapText="1"/>
    </xf>
    <xf numFmtId="3" fontId="19" fillId="3" borderId="51" xfId="9" applyNumberFormat="1" applyFont="1" applyFill="1" applyBorder="1" applyAlignment="1">
      <alignment horizontal="center" vertical="center" wrapText="1"/>
    </xf>
    <xf numFmtId="0" fontId="21" fillId="0" borderId="0" xfId="20" applyFont="1" applyFill="1" applyBorder="1" applyAlignment="1">
      <alignment vertical="center" wrapText="1"/>
    </xf>
    <xf numFmtId="3" fontId="15" fillId="0" borderId="244" xfId="20" applyNumberFormat="1" applyFont="1" applyFill="1" applyBorder="1" applyAlignment="1">
      <alignment vertical="center"/>
    </xf>
    <xf numFmtId="0" fontId="15" fillId="0" borderId="46" xfId="20" applyFont="1" applyBorder="1" applyAlignment="1">
      <alignment horizontal="left" vertical="center" wrapText="1"/>
    </xf>
    <xf numFmtId="0" fontId="14" fillId="0" borderId="49" xfId="20" applyFont="1" applyFill="1" applyBorder="1" applyAlignment="1">
      <alignment horizontal="center" vertical="center"/>
    </xf>
    <xf numFmtId="3" fontId="14" fillId="0" borderId="49" xfId="20" applyNumberFormat="1" applyFont="1" applyFill="1" applyBorder="1" applyAlignment="1">
      <alignment vertical="center"/>
    </xf>
    <xf numFmtId="3" fontId="14" fillId="0" borderId="49" xfId="20" applyNumberFormat="1" applyFont="1" applyFill="1" applyBorder="1" applyAlignment="1">
      <alignment horizontal="right" vertical="center" wrapText="1"/>
    </xf>
    <xf numFmtId="0" fontId="14" fillId="0" borderId="0" xfId="20" applyFont="1" applyFill="1" applyBorder="1" applyAlignment="1">
      <alignment vertical="center"/>
    </xf>
    <xf numFmtId="3" fontId="15" fillId="0" borderId="166" xfId="0" applyNumberFormat="1" applyFont="1" applyBorder="1" applyAlignment="1">
      <alignment vertical="top"/>
    </xf>
    <xf numFmtId="0" fontId="21" fillId="0" borderId="0" xfId="14" applyFont="1"/>
    <xf numFmtId="0" fontId="60" fillId="0" borderId="0" xfId="0" applyFont="1" applyBorder="1"/>
    <xf numFmtId="0" fontId="36" fillId="0" borderId="0" xfId="0" applyFont="1"/>
    <xf numFmtId="0" fontId="50" fillId="0" borderId="203" xfId="0" applyFont="1" applyBorder="1" applyAlignment="1">
      <alignment horizontal="center" vertical="center"/>
    </xf>
    <xf numFmtId="0" fontId="50" fillId="0" borderId="204" xfId="0" applyFont="1" applyBorder="1" applyAlignment="1">
      <alignment horizontal="center" vertical="center"/>
    </xf>
    <xf numFmtId="0" fontId="50" fillId="0" borderId="205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" fontId="50" fillId="3" borderId="206" xfId="9" applyNumberFormat="1" applyFont="1" applyFill="1" applyBorder="1" applyAlignment="1">
      <alignment horizontal="left" vertical="center" wrapText="1"/>
    </xf>
    <xf numFmtId="3" fontId="50" fillId="0" borderId="207" xfId="0" applyNumberFormat="1" applyFont="1" applyBorder="1"/>
    <xf numFmtId="3" fontId="50" fillId="0" borderId="208" xfId="0" applyNumberFormat="1" applyFont="1" applyBorder="1"/>
    <xf numFmtId="3" fontId="36" fillId="0" borderId="0" xfId="0" applyNumberFormat="1" applyFont="1"/>
    <xf numFmtId="3" fontId="50" fillId="3" borderId="211" xfId="5" applyNumberFormat="1" applyFont="1" applyFill="1" applyBorder="1" applyAlignment="1">
      <alignment horizontal="left" vertical="center" wrapText="1"/>
    </xf>
    <xf numFmtId="3" fontId="50" fillId="0" borderId="171" xfId="0" applyNumberFormat="1" applyFont="1" applyBorder="1"/>
    <xf numFmtId="3" fontId="50" fillId="3" borderId="211" xfId="9" applyNumberFormat="1" applyFont="1" applyFill="1" applyBorder="1" applyAlignment="1">
      <alignment horizontal="left" vertical="center" wrapText="1" shrinkToFit="1"/>
    </xf>
    <xf numFmtId="3" fontId="61" fillId="3" borderId="211" xfId="5" applyNumberFormat="1" applyFont="1" applyFill="1" applyBorder="1" applyAlignment="1">
      <alignment horizontal="left" vertical="center" wrapText="1"/>
    </xf>
    <xf numFmtId="3" fontId="50" fillId="3" borderId="213" xfId="5" applyNumberFormat="1" applyFont="1" applyFill="1" applyBorder="1" applyAlignment="1">
      <alignment horizontal="left" vertical="center" wrapText="1"/>
    </xf>
    <xf numFmtId="3" fontId="50" fillId="0" borderId="214" xfId="0" applyNumberFormat="1" applyFont="1" applyBorder="1"/>
    <xf numFmtId="0" fontId="50" fillId="0" borderId="203" xfId="0" applyFont="1" applyBorder="1" applyAlignment="1">
      <alignment horizontal="left"/>
    </xf>
    <xf numFmtId="3" fontId="50" fillId="0" borderId="204" xfId="0" applyNumberFormat="1" applyFont="1" applyBorder="1"/>
    <xf numFmtId="0" fontId="50" fillId="0" borderId="247" xfId="0" applyFont="1" applyBorder="1"/>
    <xf numFmtId="3" fontId="50" fillId="0" borderId="0" xfId="0" applyNumberFormat="1" applyFont="1" applyBorder="1"/>
    <xf numFmtId="0" fontId="50" fillId="0" borderId="209" xfId="0" applyFont="1" applyBorder="1"/>
    <xf numFmtId="3" fontId="50" fillId="0" borderId="210" xfId="0" applyNumberFormat="1" applyFont="1" applyBorder="1"/>
    <xf numFmtId="3" fontId="50" fillId="0" borderId="248" xfId="0" applyNumberFormat="1" applyFont="1" applyBorder="1"/>
    <xf numFmtId="0" fontId="50" fillId="0" borderId="211" xfId="0" applyFont="1" applyBorder="1"/>
    <xf numFmtId="3" fontId="50" fillId="0" borderId="212" xfId="0" applyNumberFormat="1" applyFont="1" applyBorder="1"/>
    <xf numFmtId="0" fontId="50" fillId="0" borderId="213" xfId="0" applyFont="1" applyBorder="1"/>
    <xf numFmtId="0" fontId="50" fillId="0" borderId="203" xfId="0" applyFont="1" applyBorder="1"/>
    <xf numFmtId="3" fontId="50" fillId="0" borderId="205" xfId="0" applyNumberFormat="1" applyFont="1" applyBorder="1"/>
    <xf numFmtId="0" fontId="19" fillId="2" borderId="0" xfId="19" applyFont="1" applyFill="1" applyBorder="1" applyAlignment="1" applyProtection="1">
      <alignment vertical="center" wrapText="1"/>
    </xf>
    <xf numFmtId="166" fontId="56" fillId="0" borderId="0" xfId="19" applyNumberFormat="1" applyFont="1" applyAlignment="1">
      <alignment horizontal="center" vertical="center"/>
    </xf>
    <xf numFmtId="0" fontId="62" fillId="0" borderId="0" xfId="0" applyFont="1" applyAlignment="1">
      <alignment horizontal="right"/>
    </xf>
    <xf numFmtId="0" fontId="64" fillId="0" borderId="253" xfId="19" applyFont="1" applyBorder="1" applyAlignment="1">
      <alignment horizontal="center" vertical="center" wrapText="1"/>
    </xf>
    <xf numFmtId="0" fontId="53" fillId="0" borderId="230" xfId="19" applyFont="1" applyBorder="1" applyAlignment="1">
      <alignment horizontal="center" vertical="center"/>
    </xf>
    <xf numFmtId="0" fontId="53" fillId="0" borderId="231" xfId="19" applyFont="1" applyBorder="1" applyAlignment="1">
      <alignment horizontal="center" vertical="center"/>
    </xf>
    <xf numFmtId="0" fontId="53" fillId="0" borderId="232" xfId="19" applyFont="1" applyBorder="1" applyAlignment="1">
      <alignment horizontal="center" vertical="center"/>
    </xf>
    <xf numFmtId="0" fontId="65" fillId="0" borderId="240" xfId="19" applyFont="1" applyBorder="1" applyAlignment="1">
      <alignment horizontal="center" vertical="center"/>
    </xf>
    <xf numFmtId="0" fontId="66" fillId="0" borderId="241" xfId="19" applyFont="1" applyBorder="1" applyProtection="1">
      <protection locked="0"/>
    </xf>
    <xf numFmtId="171" fontId="65" fillId="0" borderId="241" xfId="1" applyNumberFormat="1" applyFont="1" applyBorder="1" applyProtection="1">
      <protection locked="0"/>
    </xf>
    <xf numFmtId="171" fontId="65" fillId="0" borderId="239" xfId="1" applyNumberFormat="1" applyFont="1" applyBorder="1"/>
    <xf numFmtId="0" fontId="66" fillId="0" borderId="226" xfId="19" applyFont="1" applyBorder="1" applyProtection="1">
      <protection locked="0"/>
    </xf>
    <xf numFmtId="171" fontId="65" fillId="0" borderId="226" xfId="1" applyNumberFormat="1" applyFont="1" applyBorder="1" applyProtection="1">
      <protection locked="0"/>
    </xf>
    <xf numFmtId="171" fontId="65" fillId="0" borderId="227" xfId="1" applyNumberFormat="1" applyFont="1" applyBorder="1"/>
    <xf numFmtId="164" fontId="41" fillId="0" borderId="226" xfId="1" applyBorder="1" applyProtection="1">
      <protection locked="0"/>
    </xf>
    <xf numFmtId="164" fontId="41" fillId="0" borderId="227" xfId="1" applyBorder="1"/>
    <xf numFmtId="0" fontId="66" fillId="0" borderId="229" xfId="19" applyFont="1" applyBorder="1" applyProtection="1">
      <protection locked="0"/>
    </xf>
    <xf numFmtId="171" fontId="65" fillId="0" borderId="229" xfId="1" applyNumberFormat="1" applyFont="1" applyBorder="1" applyProtection="1">
      <protection locked="0"/>
    </xf>
    <xf numFmtId="171" fontId="65" fillId="0" borderId="254" xfId="1" applyNumberFormat="1" applyFont="1" applyBorder="1"/>
    <xf numFmtId="171" fontId="8" fillId="0" borderId="0" xfId="0" applyNumberFormat="1" applyFont="1"/>
    <xf numFmtId="0" fontId="65" fillId="0" borderId="230" xfId="19" applyFont="1" applyBorder="1" applyAlignment="1">
      <alignment horizontal="center" vertical="center"/>
    </xf>
    <xf numFmtId="0" fontId="66" fillId="0" borderId="231" xfId="19" applyFont="1" applyBorder="1" applyProtection="1">
      <protection locked="0"/>
    </xf>
    <xf numFmtId="171" fontId="65" fillId="0" borderId="231" xfId="1" applyNumberFormat="1" applyFont="1" applyBorder="1" applyProtection="1">
      <protection locked="0"/>
    </xf>
    <xf numFmtId="171" fontId="65" fillId="0" borderId="232" xfId="1" applyNumberFormat="1" applyFont="1" applyBorder="1"/>
    <xf numFmtId="0" fontId="65" fillId="0" borderId="255" xfId="19" applyFont="1" applyBorder="1" applyAlignment="1">
      <alignment horizontal="center" vertical="center"/>
    </xf>
    <xf numFmtId="0" fontId="66" fillId="0" borderId="256" xfId="19" applyFont="1" applyBorder="1" applyProtection="1">
      <protection locked="0"/>
    </xf>
    <xf numFmtId="171" fontId="65" fillId="0" borderId="256" xfId="1" applyNumberFormat="1" applyFont="1" applyBorder="1" applyProtection="1">
      <protection locked="0"/>
    </xf>
    <xf numFmtId="171" fontId="65" fillId="0" borderId="257" xfId="1" applyNumberFormat="1" applyFont="1" applyBorder="1" applyProtection="1">
      <protection locked="0"/>
    </xf>
    <xf numFmtId="171" fontId="65" fillId="0" borderId="232" xfId="1" applyNumberFormat="1" applyFont="1" applyBorder="1" applyProtection="1">
      <protection locked="0"/>
    </xf>
    <xf numFmtId="171" fontId="65" fillId="0" borderId="239" xfId="1" applyNumberFormat="1" applyFont="1" applyBorder="1" applyProtection="1">
      <protection locked="0"/>
    </xf>
    <xf numFmtId="0" fontId="65" fillId="0" borderId="225" xfId="19" applyFont="1" applyBorder="1" applyAlignment="1">
      <alignment horizontal="center" vertical="center"/>
    </xf>
    <xf numFmtId="171" fontId="65" fillId="0" borderId="227" xfId="1" applyNumberFormat="1" applyFont="1" applyBorder="1" applyProtection="1">
      <protection locked="0"/>
    </xf>
    <xf numFmtId="0" fontId="65" fillId="0" borderId="228" xfId="19" applyFont="1" applyBorder="1" applyAlignment="1">
      <alignment horizontal="center" vertical="center"/>
    </xf>
    <xf numFmtId="171" fontId="65" fillId="0" borderId="254" xfId="1" applyNumberFormat="1" applyFont="1" applyBorder="1" applyProtection="1">
      <protection locked="0"/>
    </xf>
    <xf numFmtId="171" fontId="65" fillId="3" borderId="241" xfId="1" applyNumberFormat="1" applyFont="1" applyFill="1" applyBorder="1" applyProtection="1">
      <protection locked="0"/>
    </xf>
    <xf numFmtId="171" fontId="65" fillId="3" borderId="239" xfId="1" applyNumberFormat="1" applyFont="1" applyFill="1" applyBorder="1" applyProtection="1">
      <protection locked="0"/>
    </xf>
    <xf numFmtId="171" fontId="65" fillId="3" borderId="226" xfId="1" applyNumberFormat="1" applyFont="1" applyFill="1" applyBorder="1" applyProtection="1">
      <protection locked="0"/>
    </xf>
    <xf numFmtId="171" fontId="65" fillId="3" borderId="227" xfId="1" applyNumberFormat="1" applyFont="1" applyFill="1" applyBorder="1" applyProtection="1">
      <protection locked="0"/>
    </xf>
    <xf numFmtId="0" fontId="67" fillId="0" borderId="231" xfId="19" applyFont="1" applyBorder="1" applyProtection="1">
      <protection locked="0"/>
    </xf>
    <xf numFmtId="0" fontId="64" fillId="0" borderId="230" xfId="19" applyFont="1" applyBorder="1" applyAlignment="1">
      <alignment horizontal="center" vertical="center"/>
    </xf>
    <xf numFmtId="0" fontId="64" fillId="0" borderId="231" xfId="19" applyFont="1" applyBorder="1" applyProtection="1">
      <protection locked="0"/>
    </xf>
    <xf numFmtId="171" fontId="64" fillId="0" borderId="231" xfId="19" applyNumberFormat="1" applyFont="1" applyBorder="1"/>
    <xf numFmtId="171" fontId="64" fillId="0" borderId="232" xfId="19" applyNumberFormat="1" applyFont="1" applyBorder="1"/>
    <xf numFmtId="166" fontId="14" fillId="0" borderId="0" xfId="19" applyNumberFormat="1" applyFont="1" applyAlignment="1">
      <alignment horizontal="center" vertical="center"/>
    </xf>
    <xf numFmtId="0" fontId="40" fillId="0" borderId="0" xfId="0" applyFont="1" applyAlignment="1">
      <alignment horizontal="right"/>
    </xf>
    <xf numFmtId="0" fontId="11" fillId="0" borderId="56" xfId="19" applyFont="1" applyBorder="1" applyAlignment="1">
      <alignment horizontal="center" vertical="center" wrapText="1"/>
    </xf>
    <xf numFmtId="0" fontId="11" fillId="0" borderId="61" xfId="19" applyFont="1" applyBorder="1" applyAlignment="1">
      <alignment horizontal="center" vertical="center" wrapText="1"/>
    </xf>
    <xf numFmtId="0" fontId="11" fillId="0" borderId="4" xfId="19" applyFont="1" applyBorder="1" applyAlignment="1">
      <alignment horizontal="center" vertical="center" wrapText="1"/>
    </xf>
    <xf numFmtId="0" fontId="19" fillId="0" borderId="56" xfId="19" applyFont="1" applyBorder="1" applyAlignment="1">
      <alignment horizontal="center" vertical="center"/>
    </xf>
    <xf numFmtId="0" fontId="19" fillId="0" borderId="61" xfId="19" applyFont="1" applyBorder="1" applyAlignment="1">
      <alignment horizontal="center" vertical="center"/>
    </xf>
    <xf numFmtId="0" fontId="19" fillId="0" borderId="4" xfId="19" applyFont="1" applyBorder="1" applyAlignment="1">
      <alignment horizontal="center" vertical="center"/>
    </xf>
    <xf numFmtId="0" fontId="19" fillId="0" borderId="58" xfId="19" applyFont="1" applyBorder="1" applyAlignment="1">
      <alignment horizontal="center" vertical="center"/>
    </xf>
    <xf numFmtId="0" fontId="19" fillId="0" borderId="62" xfId="19" applyFont="1" applyBorder="1"/>
    <xf numFmtId="170" fontId="19" fillId="0" borderId="63" xfId="1" applyNumberFormat="1" applyFont="1" applyBorder="1" applyProtection="1">
      <protection locked="0"/>
    </xf>
    <xf numFmtId="0" fontId="19" fillId="0" borderId="59" xfId="19" applyFont="1" applyBorder="1" applyAlignment="1">
      <alignment horizontal="center" vertical="center"/>
    </xf>
    <xf numFmtId="170" fontId="19" fillId="0" borderId="65" xfId="1" applyNumberFormat="1" applyFont="1" applyBorder="1" applyProtection="1">
      <protection locked="0"/>
    </xf>
    <xf numFmtId="0" fontId="19" fillId="0" borderId="60" xfId="19" applyFont="1" applyBorder="1" applyAlignment="1">
      <alignment horizontal="center" vertical="center"/>
    </xf>
    <xf numFmtId="170" fontId="19" fillId="0" borderId="67" xfId="1" applyNumberFormat="1" applyFont="1" applyBorder="1" applyProtection="1">
      <protection locked="0"/>
    </xf>
    <xf numFmtId="170" fontId="11" fillId="0" borderId="20" xfId="1" applyNumberFormat="1" applyFont="1" applyBorder="1"/>
    <xf numFmtId="170" fontId="18" fillId="0" borderId="245" xfId="0" applyNumberFormat="1" applyFont="1" applyBorder="1"/>
    <xf numFmtId="170" fontId="18" fillId="0" borderId="246" xfId="0" applyNumberFormat="1" applyFont="1" applyBorder="1"/>
    <xf numFmtId="3" fontId="68" fillId="0" borderId="5" xfId="7" applyNumberFormat="1" applyFont="1" applyBorder="1" applyAlignment="1">
      <alignment vertical="center"/>
    </xf>
    <xf numFmtId="3" fontId="6" fillId="4" borderId="202" xfId="9" applyNumberFormat="1" applyFont="1" applyFill="1" applyBorder="1" applyAlignment="1">
      <alignment horizontal="right"/>
    </xf>
    <xf numFmtId="3" fontId="6" fillId="4" borderId="271" xfId="9" applyNumberFormat="1" applyFont="1" applyFill="1" applyBorder="1" applyAlignment="1">
      <alignment horizontal="right"/>
    </xf>
    <xf numFmtId="3" fontId="6" fillId="4" borderId="273" xfId="9" applyNumberFormat="1" applyFont="1" applyFill="1" applyBorder="1" applyAlignment="1">
      <alignment horizontal="right"/>
    </xf>
    <xf numFmtId="3" fontId="6" fillId="4" borderId="95" xfId="9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left" vertical="center"/>
    </xf>
    <xf numFmtId="0" fontId="14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0" fillId="0" borderId="0" xfId="0"/>
    <xf numFmtId="3" fontId="6" fillId="4" borderId="276" xfId="9" applyNumberFormat="1" applyFont="1" applyFill="1" applyBorder="1" applyAlignment="1">
      <alignment horizontal="right"/>
    </xf>
    <xf numFmtId="0" fontId="11" fillId="0" borderId="57" xfId="21" applyFont="1" applyBorder="1" applyAlignment="1">
      <alignment horizontal="center" vertical="center" wrapText="1"/>
    </xf>
    <xf numFmtId="0" fontId="19" fillId="0" borderId="57" xfId="20" applyFont="1" applyBorder="1" applyAlignment="1">
      <alignment horizontal="center" vertical="center" textRotation="90" wrapText="1"/>
    </xf>
    <xf numFmtId="0" fontId="34" fillId="0" borderId="57" xfId="0" applyFont="1" applyBorder="1" applyAlignment="1">
      <alignment horizontal="center" vertical="center" wrapText="1"/>
    </xf>
    <xf numFmtId="0" fontId="34" fillId="0" borderId="277" xfId="0" applyFont="1" applyBorder="1" applyAlignment="1">
      <alignment horizontal="center" vertical="center" wrapText="1"/>
    </xf>
    <xf numFmtId="0" fontId="35" fillId="0" borderId="99" xfId="21" applyFont="1" applyBorder="1" applyAlignment="1">
      <alignment horizontal="left" vertical="center" wrapText="1"/>
    </xf>
    <xf numFmtId="0" fontId="19" fillId="0" borderId="78" xfId="20" applyFont="1" applyBorder="1" applyAlignment="1">
      <alignment horizontal="center" vertical="center" textRotation="90" wrapText="1"/>
    </xf>
    <xf numFmtId="3" fontId="11" fillId="0" borderId="78" xfId="21" applyNumberFormat="1" applyFont="1" applyBorder="1" applyAlignment="1">
      <alignment horizontal="right" vertical="center" wrapText="1"/>
    </xf>
    <xf numFmtId="3" fontId="11" fillId="0" borderId="278" xfId="21" applyNumberFormat="1" applyFont="1" applyBorder="1" applyAlignment="1">
      <alignment horizontal="right" vertical="center" wrapText="1"/>
    </xf>
    <xf numFmtId="0" fontId="19" fillId="0" borderId="51" xfId="20" applyFont="1" applyBorder="1" applyAlignment="1">
      <alignment horizontal="left" wrapText="1"/>
    </xf>
    <xf numFmtId="0" fontId="19" fillId="0" borderId="51" xfId="20" applyFont="1" applyBorder="1" applyAlignment="1">
      <alignment horizontal="center" vertical="center" wrapText="1"/>
    </xf>
    <xf numFmtId="3" fontId="19" fillId="0" borderId="51" xfId="12" applyNumberFormat="1" applyFont="1" applyBorder="1" applyAlignment="1">
      <alignment horizontal="right"/>
    </xf>
    <xf numFmtId="3" fontId="19" fillId="0" borderId="51" xfId="10" applyNumberFormat="1" applyFont="1" applyBorder="1" applyAlignment="1">
      <alignment horizontal="right"/>
    </xf>
    <xf numFmtId="3" fontId="11" fillId="0" borderId="51" xfId="13" applyNumberFormat="1" applyFont="1" applyBorder="1" applyAlignment="1">
      <alignment horizontal="right"/>
    </xf>
    <xf numFmtId="3" fontId="19" fillId="0" borderId="279" xfId="13" applyNumberFormat="1" applyFont="1" applyBorder="1" applyAlignment="1">
      <alignment horizontal="right"/>
    </xf>
    <xf numFmtId="3" fontId="11" fillId="0" borderId="279" xfId="20" applyNumberFormat="1" applyFont="1" applyBorder="1" applyAlignment="1">
      <alignment horizontal="right"/>
    </xf>
    <xf numFmtId="3" fontId="19" fillId="0" borderId="51" xfId="12" applyNumberFormat="1" applyFont="1" applyBorder="1" applyAlignment="1">
      <alignment horizontal="left" wrapText="1"/>
    </xf>
    <xf numFmtId="3" fontId="19" fillId="0" borderId="51" xfId="12" applyNumberFormat="1" applyFont="1" applyBorder="1" applyAlignment="1">
      <alignment horizontal="center" vertical="center" wrapText="1"/>
    </xf>
    <xf numFmtId="3" fontId="19" fillId="0" borderId="51" xfId="13" applyNumberFormat="1" applyFont="1" applyBorder="1" applyAlignment="1">
      <alignment horizontal="right" wrapText="1"/>
    </xf>
    <xf numFmtId="3" fontId="19" fillId="0" borderId="51" xfId="20" applyNumberFormat="1" applyFont="1" applyBorder="1" applyAlignment="1">
      <alignment horizontal="right"/>
    </xf>
    <xf numFmtId="3" fontId="11" fillId="0" borderId="51" xfId="13" applyNumberFormat="1" applyFont="1" applyBorder="1" applyAlignment="1">
      <alignment horizontal="right" wrapText="1"/>
    </xf>
    <xf numFmtId="3" fontId="11" fillId="0" borderId="51" xfId="12" applyNumberFormat="1" applyFont="1" applyBorder="1" applyAlignment="1">
      <alignment horizontal="right"/>
    </xf>
    <xf numFmtId="3" fontId="19" fillId="0" borderId="51" xfId="13" applyNumberFormat="1" applyFont="1" applyBorder="1" applyAlignment="1">
      <alignment horizontal="right"/>
    </xf>
    <xf numFmtId="3" fontId="11" fillId="0" borderId="51" xfId="20" applyNumberFormat="1" applyFont="1" applyBorder="1" applyAlignment="1">
      <alignment horizontal="right"/>
    </xf>
    <xf numFmtId="0" fontId="19" fillId="0" borderId="51" xfId="12" applyFont="1" applyBorder="1" applyAlignment="1">
      <alignment horizontal="left" wrapText="1"/>
    </xf>
    <xf numFmtId="0" fontId="11" fillId="0" borderId="49" xfId="21" applyFont="1" applyBorder="1" applyAlignment="1">
      <alignment horizontal="left"/>
    </xf>
    <xf numFmtId="0" fontId="11" fillId="0" borderId="49" xfId="21" applyFont="1" applyBorder="1" applyAlignment="1">
      <alignment horizontal="center" vertical="center"/>
    </xf>
    <xf numFmtId="3" fontId="11" fillId="0" borderId="49" xfId="21" applyNumberFormat="1" applyFont="1" applyBorder="1" applyAlignment="1">
      <alignment horizontal="right"/>
    </xf>
    <xf numFmtId="0" fontId="35" fillId="0" borderId="78" xfId="21" applyFont="1" applyBorder="1" applyAlignment="1">
      <alignment horizontal="left"/>
    </xf>
    <xf numFmtId="0" fontId="11" fillId="0" borderId="78" xfId="21" applyFont="1" applyBorder="1" applyAlignment="1">
      <alignment horizontal="center" vertical="center"/>
    </xf>
    <xf numFmtId="3" fontId="11" fillId="0" borderId="78" xfId="21" applyNumberFormat="1" applyFont="1" applyBorder="1" applyAlignment="1">
      <alignment horizontal="right"/>
    </xf>
    <xf numFmtId="3" fontId="11" fillId="0" borderId="101" xfId="21" applyNumberFormat="1" applyFont="1" applyBorder="1" applyAlignment="1">
      <alignment horizontal="right"/>
    </xf>
    <xf numFmtId="3" fontId="11" fillId="0" borderId="215" xfId="21" applyNumberFormat="1" applyFont="1" applyBorder="1" applyAlignment="1">
      <alignment horizontal="right"/>
    </xf>
    <xf numFmtId="0" fontId="11" fillId="0" borderId="51" xfId="20" applyFont="1" applyBorder="1" applyAlignment="1">
      <alignment wrapText="1"/>
    </xf>
    <xf numFmtId="0" fontId="11" fillId="0" borderId="51" xfId="20" applyFont="1" applyBorder="1" applyAlignment="1">
      <alignment horizontal="center" vertical="center" wrapText="1"/>
    </xf>
    <xf numFmtId="3" fontId="19" fillId="0" borderId="64" xfId="20" applyNumberFormat="1" applyFont="1" applyBorder="1" applyAlignment="1">
      <alignment horizontal="right"/>
    </xf>
    <xf numFmtId="3" fontId="11" fillId="0" borderId="65" xfId="20" applyNumberFormat="1" applyFont="1" applyBorder="1" applyAlignment="1">
      <alignment horizontal="right"/>
    </xf>
    <xf numFmtId="3" fontId="32" fillId="0" borderId="51" xfId="5" applyNumberFormat="1" applyFont="1" applyBorder="1"/>
    <xf numFmtId="0" fontId="19" fillId="0" borderId="64" xfId="20" applyFont="1" applyBorder="1" applyAlignment="1">
      <alignment horizontal="left" wrapText="1"/>
    </xf>
    <xf numFmtId="0" fontId="11" fillId="0" borderId="51" xfId="20" applyFont="1" applyBorder="1" applyAlignment="1">
      <alignment horizontal="right" wrapText="1"/>
    </xf>
    <xf numFmtId="3" fontId="19" fillId="0" borderId="279" xfId="20" applyNumberFormat="1" applyFont="1" applyBorder="1" applyAlignment="1">
      <alignment horizontal="right"/>
    </xf>
    <xf numFmtId="3" fontId="11" fillId="0" borderId="280" xfId="20" applyNumberFormat="1" applyFont="1" applyBorder="1" applyAlignment="1">
      <alignment horizontal="right"/>
    </xf>
    <xf numFmtId="0" fontId="11" fillId="0" borderId="102" xfId="20" applyFont="1" applyBorder="1" applyAlignment="1">
      <alignment horizontal="right" wrapText="1"/>
    </xf>
    <xf numFmtId="3" fontId="19" fillId="0" borderId="102" xfId="20" applyNumberFormat="1" applyFont="1" applyBorder="1" applyAlignment="1">
      <alignment horizontal="right"/>
    </xf>
    <xf numFmtId="3" fontId="19" fillId="0" borderId="102" xfId="10" applyNumberFormat="1" applyFont="1" applyBorder="1" applyAlignment="1">
      <alignment horizontal="right"/>
    </xf>
    <xf numFmtId="3" fontId="11" fillId="0" borderId="102" xfId="20" applyNumberFormat="1" applyFont="1" applyBorder="1" applyAlignment="1">
      <alignment horizontal="right"/>
    </xf>
    <xf numFmtId="0" fontId="11" fillId="0" borderId="64" xfId="20" applyFont="1" applyBorder="1" applyAlignment="1">
      <alignment wrapText="1"/>
    </xf>
    <xf numFmtId="0" fontId="19" fillId="0" borderId="51" xfId="20" applyFont="1" applyBorder="1" applyAlignment="1">
      <alignment wrapText="1"/>
    </xf>
    <xf numFmtId="0" fontId="11" fillId="0" borderId="51" xfId="20" applyFont="1" applyBorder="1" applyAlignment="1">
      <alignment horizontal="left" wrapText="1"/>
    </xf>
    <xf numFmtId="0" fontId="11" fillId="0" borderId="104" xfId="21" applyFont="1" applyBorder="1" applyAlignment="1">
      <alignment horizontal="left"/>
    </xf>
    <xf numFmtId="0" fontId="11" fillId="0" borderId="104" xfId="21" applyFont="1" applyBorder="1" applyAlignment="1">
      <alignment horizontal="center" vertical="center"/>
    </xf>
    <xf numFmtId="3" fontId="11" fillId="0" borderId="104" xfId="21" applyNumberFormat="1" applyFont="1" applyBorder="1" applyAlignment="1">
      <alignment horizontal="right"/>
    </xf>
    <xf numFmtId="3" fontId="11" fillId="0" borderId="105" xfId="21" applyNumberFormat="1" applyFont="1" applyBorder="1" applyAlignment="1">
      <alignment horizontal="right"/>
    </xf>
    <xf numFmtId="3" fontId="11" fillId="0" borderId="217" xfId="21" applyNumberFormat="1" applyFont="1" applyBorder="1" applyAlignment="1">
      <alignment horizontal="right"/>
    </xf>
    <xf numFmtId="0" fontId="21" fillId="0" borderId="0" xfId="21" applyFont="1" applyAlignment="1">
      <alignment horizontal="center" vertical="center"/>
    </xf>
    <xf numFmtId="3" fontId="21" fillId="0" borderId="0" xfId="21" applyNumberFormat="1" applyFont="1"/>
    <xf numFmtId="3" fontId="24" fillId="0" borderId="0" xfId="21" applyNumberFormat="1" applyFont="1"/>
    <xf numFmtId="0" fontId="21" fillId="0" borderId="0" xfId="21" applyFont="1"/>
    <xf numFmtId="0" fontId="19" fillId="0" borderId="0" xfId="21" applyFont="1"/>
    <xf numFmtId="0" fontId="19" fillId="0" borderId="0" xfId="21" applyFont="1" applyAlignment="1">
      <alignment horizontal="center"/>
    </xf>
    <xf numFmtId="0" fontId="19" fillId="0" borderId="0" xfId="21" applyFont="1" applyAlignment="1">
      <alignment horizontal="center" vertical="top"/>
    </xf>
    <xf numFmtId="0" fontId="19" fillId="0" borderId="0" xfId="21" applyFont="1" applyAlignment="1">
      <alignment wrapText="1"/>
    </xf>
    <xf numFmtId="0" fontId="19" fillId="0" borderId="0" xfId="21" applyFont="1" applyAlignment="1">
      <alignment horizontal="center" vertical="center" wrapText="1"/>
    </xf>
    <xf numFmtId="3" fontId="19" fillId="0" borderId="0" xfId="21" applyNumberFormat="1" applyFont="1"/>
    <xf numFmtId="3" fontId="11" fillId="0" borderId="0" xfId="21" applyNumberFormat="1" applyFont="1" applyAlignment="1">
      <alignment horizontal="right"/>
    </xf>
    <xf numFmtId="0" fontId="19" fillId="0" borderId="0" xfId="21" applyFont="1" applyAlignment="1">
      <alignment horizontal="center" wrapText="1"/>
    </xf>
    <xf numFmtId="3" fontId="19" fillId="0" borderId="0" xfId="21" applyNumberFormat="1" applyFont="1" applyAlignment="1">
      <alignment horizontal="center"/>
    </xf>
    <xf numFmtId="3" fontId="19" fillId="0" borderId="56" xfId="10" applyNumberFormat="1" applyFont="1" applyBorder="1" applyAlignment="1">
      <alignment horizontal="center" vertical="center" textRotation="90"/>
    </xf>
    <xf numFmtId="3" fontId="19" fillId="0" borderId="57" xfId="10" applyNumberFormat="1" applyFont="1" applyBorder="1" applyAlignment="1">
      <alignment horizontal="center" vertical="center" textRotation="90"/>
    </xf>
    <xf numFmtId="3" fontId="19" fillId="0" borderId="98" xfId="10" applyNumberFormat="1" applyFont="1" applyBorder="1" applyAlignment="1">
      <alignment horizontal="center"/>
    </xf>
    <xf numFmtId="3" fontId="19" fillId="0" borderId="78" xfId="10" applyNumberFormat="1" applyFont="1" applyBorder="1" applyAlignment="1">
      <alignment horizontal="center" vertical="center" textRotation="90"/>
    </xf>
    <xf numFmtId="0" fontId="19" fillId="0" borderId="59" xfId="21" applyFont="1" applyBorder="1" applyAlignment="1">
      <alignment horizontal="center"/>
    </xf>
    <xf numFmtId="0" fontId="19" fillId="0" borderId="51" xfId="21" applyFont="1" applyBorder="1" applyAlignment="1">
      <alignment horizontal="center" vertical="top"/>
    </xf>
    <xf numFmtId="0" fontId="19" fillId="0" borderId="100" xfId="21" applyFont="1" applyBorder="1" applyAlignment="1">
      <alignment horizontal="center"/>
    </xf>
    <xf numFmtId="0" fontId="19" fillId="0" borderId="49" xfId="21" applyFont="1" applyBorder="1" applyAlignment="1">
      <alignment horizontal="center" vertical="top"/>
    </xf>
    <xf numFmtId="3" fontId="11" fillId="0" borderId="0" xfId="21" applyNumberFormat="1" applyFont="1" applyAlignment="1">
      <alignment vertical="center"/>
    </xf>
    <xf numFmtId="0" fontId="11" fillId="0" borderId="0" xfId="21" applyFont="1" applyAlignment="1">
      <alignment vertical="center"/>
    </xf>
    <xf numFmtId="0" fontId="19" fillId="0" borderId="98" xfId="21" applyFont="1" applyBorder="1" applyAlignment="1">
      <alignment horizontal="center"/>
    </xf>
    <xf numFmtId="0" fontId="19" fillId="0" borderId="78" xfId="21" applyFont="1" applyBorder="1" applyAlignment="1">
      <alignment horizontal="center"/>
    </xf>
    <xf numFmtId="0" fontId="11" fillId="0" borderId="0" xfId="21" applyFont="1"/>
    <xf numFmtId="0" fontId="19" fillId="0" borderId="0" xfId="21" applyFont="1" applyAlignment="1">
      <alignment vertical="top"/>
    </xf>
    <xf numFmtId="0" fontId="11" fillId="0" borderId="103" xfId="21" applyFont="1" applyBorder="1" applyAlignment="1">
      <alignment horizontal="center"/>
    </xf>
    <xf numFmtId="0" fontId="11" fillId="0" borderId="104" xfId="21" applyFont="1" applyBorder="1" applyAlignment="1">
      <alignment horizontal="center" vertical="top"/>
    </xf>
    <xf numFmtId="3" fontId="11" fillId="0" borderId="0" xfId="21" applyNumberFormat="1" applyFont="1"/>
    <xf numFmtId="3" fontId="36" fillId="0" borderId="106" xfId="7" applyNumberFormat="1" applyFont="1" applyBorder="1" applyAlignment="1">
      <alignment horizontal="left"/>
    </xf>
    <xf numFmtId="3" fontId="36" fillId="0" borderId="106" xfId="7" applyNumberFormat="1" applyFont="1" applyBorder="1" applyAlignment="1">
      <alignment horizontal="center"/>
    </xf>
    <xf numFmtId="3" fontId="36" fillId="0" borderId="106" xfId="7" applyNumberFormat="1" applyFont="1" applyBorder="1"/>
    <xf numFmtId="0" fontId="36" fillId="0" borderId="0" xfId="21" applyFont="1" applyAlignment="1">
      <alignment horizontal="center" vertical="center" wrapText="1"/>
    </xf>
    <xf numFmtId="3" fontId="36" fillId="0" borderId="0" xfId="21" applyNumberFormat="1" applyFont="1"/>
    <xf numFmtId="3" fontId="34" fillId="0" borderId="0" xfId="21" applyNumberFormat="1" applyFont="1"/>
    <xf numFmtId="0" fontId="36" fillId="0" borderId="0" xfId="21" applyFont="1"/>
    <xf numFmtId="0" fontId="7" fillId="0" borderId="48" xfId="20" applyFont="1" applyFill="1" applyBorder="1" applyAlignment="1">
      <alignment horizontal="center" vertical="center"/>
    </xf>
    <xf numFmtId="0" fontId="6" fillId="0" borderId="49" xfId="20" applyFont="1" applyFill="1" applyBorder="1" applyAlignment="1">
      <alignment horizontal="center" vertical="center" wrapText="1"/>
    </xf>
    <xf numFmtId="3" fontId="6" fillId="0" borderId="49" xfId="20" applyNumberFormat="1" applyFont="1" applyFill="1" applyBorder="1" applyAlignment="1">
      <alignment vertical="center"/>
    </xf>
    <xf numFmtId="3" fontId="6" fillId="0" borderId="53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5" fillId="0" borderId="50" xfId="20" applyFont="1" applyFill="1" applyBorder="1" applyAlignment="1">
      <alignment horizontal="center" vertical="center"/>
    </xf>
    <xf numFmtId="0" fontId="15" fillId="0" borderId="45" xfId="20" applyFont="1" applyFill="1" applyBorder="1" applyAlignment="1">
      <alignment horizontal="center" vertical="center"/>
    </xf>
    <xf numFmtId="0" fontId="15" fillId="0" borderId="46" xfId="20" applyFont="1" applyFill="1" applyBorder="1" applyAlignment="1">
      <alignment horizontal="left" vertical="center" wrapText="1"/>
    </xf>
    <xf numFmtId="3" fontId="6" fillId="0" borderId="49" xfId="20" applyNumberFormat="1" applyFont="1" applyFill="1" applyBorder="1" applyAlignment="1">
      <alignment horizontal="right" vertical="center"/>
    </xf>
    <xf numFmtId="3" fontId="6" fillId="0" borderId="49" xfId="20" applyNumberFormat="1" applyFont="1" applyFill="1" applyBorder="1" applyAlignment="1">
      <alignment horizontal="right" vertical="center" wrapText="1"/>
    </xf>
    <xf numFmtId="3" fontId="6" fillId="0" borderId="53" xfId="20" applyNumberFormat="1" applyFont="1" applyFill="1" applyBorder="1" applyAlignment="1">
      <alignment horizontal="right" vertical="center" wrapText="1"/>
    </xf>
    <xf numFmtId="3" fontId="60" fillId="0" borderId="0" xfId="0" applyNumberFormat="1" applyFont="1" applyBorder="1"/>
    <xf numFmtId="3" fontId="50" fillId="0" borderId="0" xfId="0" applyNumberFormat="1" applyFont="1"/>
    <xf numFmtId="0" fontId="6" fillId="0" borderId="0" xfId="13" applyFont="1" applyAlignment="1">
      <alignment horizontal="center" vertical="center"/>
    </xf>
    <xf numFmtId="0" fontId="15" fillId="0" borderId="0" xfId="13" applyFont="1" applyAlignment="1">
      <alignment vertical="center"/>
    </xf>
    <xf numFmtId="0" fontId="14" fillId="0" borderId="0" xfId="13" applyFont="1" applyAlignment="1">
      <alignment horizontal="center" vertical="center" wrapText="1"/>
    </xf>
    <xf numFmtId="0" fontId="15" fillId="0" borderId="0" xfId="13" applyFont="1" applyAlignment="1">
      <alignment vertical="center" wrapText="1"/>
    </xf>
    <xf numFmtId="0" fontId="13" fillId="0" borderId="1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1" fillId="0" borderId="281" xfId="0" applyFont="1" applyBorder="1" applyAlignment="1">
      <alignment vertical="center"/>
    </xf>
    <xf numFmtId="0" fontId="11" fillId="0" borderId="282" xfId="0" applyFont="1" applyBorder="1" applyAlignment="1">
      <alignment horizontal="center" vertical="center"/>
    </xf>
    <xf numFmtId="0" fontId="11" fillId="0" borderId="283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/>
    </xf>
    <xf numFmtId="3" fontId="19" fillId="0" borderId="284" xfId="0" applyNumberFormat="1" applyFont="1" applyBorder="1" applyAlignment="1" applyProtection="1">
      <alignment vertical="center"/>
      <protection locked="0"/>
    </xf>
    <xf numFmtId="3" fontId="19" fillId="0" borderId="285" xfId="0" applyNumberFormat="1" applyFont="1" applyBorder="1" applyAlignment="1">
      <alignment vertical="center"/>
    </xf>
    <xf numFmtId="49" fontId="19" fillId="0" borderId="9" xfId="0" applyNumberFormat="1" applyFont="1" applyBorder="1" applyAlignment="1">
      <alignment vertical="center"/>
    </xf>
    <xf numFmtId="3" fontId="19" fillId="0" borderId="2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>
      <alignment vertical="center"/>
    </xf>
    <xf numFmtId="49" fontId="19" fillId="0" borderId="12" xfId="0" applyNumberFormat="1" applyFont="1" applyBorder="1" applyAlignment="1" applyProtection="1">
      <alignment vertical="center"/>
      <protection locked="0"/>
    </xf>
    <xf numFmtId="3" fontId="19" fillId="0" borderId="27" xfId="0" applyNumberFormat="1" applyFont="1" applyBorder="1" applyAlignment="1" applyProtection="1">
      <alignment vertical="center"/>
      <protection locked="0"/>
    </xf>
    <xf numFmtId="49" fontId="11" fillId="0" borderId="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49" fontId="19" fillId="0" borderId="9" xfId="0" applyNumberFormat="1" applyFont="1" applyBorder="1" applyAlignment="1">
      <alignment horizontal="left" vertical="center"/>
    </xf>
    <xf numFmtId="49" fontId="19" fillId="0" borderId="9" xfId="0" applyNumberFormat="1" applyFont="1" applyBorder="1" applyAlignment="1" applyProtection="1">
      <alignment vertical="center"/>
      <protection locked="0"/>
    </xf>
    <xf numFmtId="3" fontId="11" fillId="0" borderId="27" xfId="0" applyNumberFormat="1" applyFont="1" applyBorder="1" applyAlignment="1" applyProtection="1">
      <alignment vertical="center"/>
      <protection locked="0"/>
    </xf>
    <xf numFmtId="3" fontId="11" fillId="0" borderId="26" xfId="0" applyNumberFormat="1" applyFont="1" applyBorder="1" applyAlignment="1">
      <alignment vertical="center"/>
    </xf>
    <xf numFmtId="0" fontId="32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right" indent="1"/>
    </xf>
    <xf numFmtId="3" fontId="19" fillId="3" borderId="25" xfId="0" applyNumberFormat="1" applyFont="1" applyFill="1" applyBorder="1" applyAlignment="1" applyProtection="1">
      <alignment vertical="center"/>
      <protection locked="0"/>
    </xf>
    <xf numFmtId="0" fontId="55" fillId="9" borderId="219" xfId="0" applyFont="1" applyFill="1" applyBorder="1" applyAlignment="1">
      <alignment vertical="center"/>
    </xf>
    <xf numFmtId="0" fontId="55" fillId="9" borderId="220" xfId="0" applyFont="1" applyFill="1" applyBorder="1" applyAlignment="1">
      <alignment horizontal="center" vertical="center"/>
    </xf>
    <xf numFmtId="0" fontId="55" fillId="9" borderId="221" xfId="0" applyFont="1" applyFill="1" applyBorder="1" applyAlignment="1">
      <alignment horizontal="center" vertical="center"/>
    </xf>
    <xf numFmtId="49" fontId="58" fillId="9" borderId="222" xfId="0" applyNumberFormat="1" applyFont="1" applyFill="1" applyBorder="1" applyAlignment="1">
      <alignment vertical="center"/>
    </xf>
    <xf numFmtId="3" fontId="58" fillId="9" borderId="224" xfId="0" applyNumberFormat="1" applyFont="1" applyFill="1" applyBorder="1" applyAlignment="1">
      <alignment vertical="center"/>
    </xf>
    <xf numFmtId="49" fontId="58" fillId="9" borderId="225" xfId="0" applyNumberFormat="1" applyFont="1" applyFill="1" applyBorder="1" applyAlignment="1">
      <alignment vertical="center"/>
    </xf>
    <xf numFmtId="3" fontId="58" fillId="9" borderId="227" xfId="0" applyNumberFormat="1" applyFont="1" applyFill="1" applyBorder="1" applyAlignment="1">
      <alignment vertical="center"/>
    </xf>
    <xf numFmtId="49" fontId="55" fillId="9" borderId="230" xfId="0" applyNumberFormat="1" applyFont="1" applyFill="1" applyBorder="1" applyAlignment="1">
      <alignment vertical="center"/>
    </xf>
    <xf numFmtId="3" fontId="55" fillId="9" borderId="231" xfId="0" applyNumberFormat="1" applyFont="1" applyFill="1" applyBorder="1" applyAlignment="1">
      <alignment vertical="center"/>
    </xf>
    <xf numFmtId="3" fontId="55" fillId="9" borderId="232" xfId="0" applyNumberFormat="1" applyFont="1" applyFill="1" applyBorder="1" applyAlignment="1">
      <alignment vertical="center"/>
    </xf>
    <xf numFmtId="0" fontId="58" fillId="9" borderId="0" xfId="0" applyFont="1" applyFill="1" applyAlignment="1">
      <alignment vertical="center"/>
    </xf>
    <xf numFmtId="49" fontId="58" fillId="9" borderId="225" xfId="0" applyNumberFormat="1" applyFont="1" applyFill="1" applyBorder="1" applyAlignment="1">
      <alignment horizontal="left" vertical="center"/>
    </xf>
    <xf numFmtId="3" fontId="55" fillId="9" borderId="227" xfId="0" applyNumberFormat="1" applyFont="1" applyFill="1" applyBorder="1" applyAlignment="1">
      <alignment vertical="center"/>
    </xf>
    <xf numFmtId="0" fontId="58" fillId="9" borderId="0" xfId="0" applyFont="1" applyFill="1"/>
    <xf numFmtId="0" fontId="55" fillId="9" borderId="218" xfId="0" applyFont="1" applyFill="1" applyBorder="1" applyAlignment="1">
      <alignment vertical="top" wrapText="1"/>
    </xf>
    <xf numFmtId="0" fontId="57" fillId="9" borderId="0" xfId="0" applyFont="1" applyFill="1"/>
    <xf numFmtId="0" fontId="55" fillId="9" borderId="286" xfId="0" applyFont="1" applyFill="1" applyBorder="1" applyAlignment="1">
      <alignment vertical="center"/>
    </xf>
    <xf numFmtId="0" fontId="55" fillId="9" borderId="287" xfId="0" applyFont="1" applyFill="1" applyBorder="1" applyAlignment="1">
      <alignment horizontal="center" vertical="center"/>
    </xf>
    <xf numFmtId="0" fontId="55" fillId="9" borderId="288" xfId="0" applyFont="1" applyFill="1" applyBorder="1" applyAlignment="1">
      <alignment horizontal="center" vertical="center"/>
    </xf>
    <xf numFmtId="49" fontId="58" fillId="9" borderId="240" xfId="0" applyNumberFormat="1" applyFont="1" applyFill="1" applyBorder="1" applyAlignment="1">
      <alignment vertical="center"/>
    </xf>
    <xf numFmtId="3" fontId="58" fillId="9" borderId="241" xfId="0" applyNumberFormat="1" applyFont="1" applyFill="1" applyBorder="1" applyAlignment="1" applyProtection="1">
      <alignment vertical="center"/>
      <protection locked="0"/>
    </xf>
    <xf numFmtId="3" fontId="58" fillId="9" borderId="239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right" indent="1"/>
    </xf>
    <xf numFmtId="3" fontId="14" fillId="2" borderId="189" xfId="19" applyNumberFormat="1" applyFont="1" applyFill="1" applyBorder="1" applyAlignment="1" applyProtection="1">
      <alignment horizontal="center" vertical="center" wrapText="1"/>
    </xf>
    <xf numFmtId="3" fontId="14" fillId="8" borderId="20" xfId="19" applyNumberFormat="1" applyFont="1" applyFill="1" applyBorder="1" applyAlignment="1" applyProtection="1">
      <alignment horizontal="right" vertical="center" wrapText="1"/>
    </xf>
    <xf numFmtId="3" fontId="14" fillId="2" borderId="20" xfId="19" applyNumberFormat="1" applyFont="1" applyFill="1" applyBorder="1" applyAlignment="1" applyProtection="1">
      <alignment horizontal="right" vertical="center" wrapText="1"/>
    </xf>
    <xf numFmtId="3" fontId="14" fillId="2" borderId="42" xfId="19" applyNumberFormat="1" applyFont="1" applyFill="1" applyBorder="1" applyAlignment="1" applyProtection="1">
      <alignment horizontal="center" vertical="center" wrapText="1"/>
    </xf>
    <xf numFmtId="3" fontId="11" fillId="3" borderId="51" xfId="9" applyNumberFormat="1" applyFont="1" applyFill="1" applyBorder="1" applyAlignment="1">
      <alignment horizontal="center" vertical="center" wrapText="1"/>
    </xf>
    <xf numFmtId="3" fontId="17" fillId="8" borderId="289" xfId="19" applyNumberFormat="1" applyFont="1" applyFill="1" applyBorder="1" applyAlignment="1" applyProtection="1">
      <alignment horizontal="center" vertical="center" wrapText="1"/>
    </xf>
    <xf numFmtId="3" fontId="17" fillId="8" borderId="289" xfId="19" applyNumberFormat="1" applyFont="1" applyFill="1" applyBorder="1" applyAlignment="1" applyProtection="1">
      <alignment horizontal="right" vertical="center" wrapText="1"/>
    </xf>
    <xf numFmtId="3" fontId="14" fillId="2" borderId="289" xfId="19" applyNumberFormat="1" applyFont="1" applyFill="1" applyBorder="1" applyAlignment="1" applyProtection="1">
      <alignment horizontal="center" vertical="center" wrapText="1"/>
    </xf>
    <xf numFmtId="3" fontId="17" fillId="8" borderId="189" xfId="19" applyNumberFormat="1" applyFont="1" applyFill="1" applyBorder="1" applyAlignment="1" applyProtection="1">
      <alignment horizontal="center" vertical="center" wrapText="1"/>
    </xf>
    <xf numFmtId="3" fontId="15" fillId="2" borderId="294" xfId="19" applyNumberFormat="1" applyFont="1" applyFill="1" applyBorder="1" applyAlignment="1" applyProtection="1">
      <alignment horizontal="right" vertical="center" wrapText="1"/>
    </xf>
    <xf numFmtId="3" fontId="17" fillId="8" borderId="189" xfId="0" applyNumberFormat="1" applyFont="1" applyFill="1" applyBorder="1" applyAlignment="1" applyProtection="1">
      <alignment horizontal="center" vertical="center" wrapText="1"/>
    </xf>
    <xf numFmtId="0" fontId="19" fillId="0" borderId="78" xfId="21" applyFont="1" applyFill="1" applyBorder="1" applyAlignment="1">
      <alignment horizontal="center" vertical="top"/>
    </xf>
    <xf numFmtId="0" fontId="19" fillId="0" borderId="78" xfId="20" applyFont="1" applyFill="1" applyBorder="1" applyAlignment="1">
      <alignment horizontal="left" wrapText="1"/>
    </xf>
    <xf numFmtId="0" fontId="19" fillId="0" borderId="78" xfId="20" applyFont="1" applyFill="1" applyBorder="1" applyAlignment="1">
      <alignment horizontal="center" vertical="center" wrapText="1"/>
    </xf>
    <xf numFmtId="3" fontId="19" fillId="0" borderId="78" xfId="20" applyNumberFormat="1" applyFont="1" applyFill="1" applyBorder="1" applyAlignment="1">
      <alignment horizontal="right"/>
    </xf>
    <xf numFmtId="3" fontId="19" fillId="0" borderId="101" xfId="12" applyNumberFormat="1" applyFont="1" applyFill="1" applyBorder="1" applyAlignment="1">
      <alignment horizontal="right"/>
    </xf>
    <xf numFmtId="3" fontId="7" fillId="3" borderId="46" xfId="5" applyNumberFormat="1" applyFont="1" applyFill="1" applyBorder="1" applyAlignment="1">
      <alignment horizontal="center" vertical="center" wrapText="1"/>
    </xf>
    <xf numFmtId="3" fontId="19" fillId="3" borderId="77" xfId="9" applyNumberFormat="1" applyFont="1" applyFill="1" applyBorder="1" applyAlignment="1">
      <alignment horizontal="center"/>
    </xf>
    <xf numFmtId="3" fontId="15" fillId="3" borderId="0" xfId="0" applyNumberFormat="1" applyFont="1" applyFill="1"/>
    <xf numFmtId="3" fontId="21" fillId="8" borderId="0" xfId="9" applyNumberFormat="1" applyFont="1" applyFill="1"/>
    <xf numFmtId="3" fontId="15" fillId="8" borderId="0" xfId="9" applyNumberFormat="1" applyFont="1" applyFill="1" applyBorder="1" applyAlignment="1">
      <alignment horizontal="left"/>
    </xf>
    <xf numFmtId="3" fontId="15" fillId="3" borderId="0" xfId="9" applyNumberFormat="1" applyFont="1" applyFill="1" applyBorder="1" applyAlignment="1">
      <alignment horizontal="left"/>
    </xf>
    <xf numFmtId="0" fontId="23" fillId="8" borderId="0" xfId="0" applyFont="1" applyFill="1"/>
    <xf numFmtId="3" fontId="7" fillId="8" borderId="0" xfId="9" applyNumberFormat="1" applyFont="1" applyFill="1" applyAlignment="1">
      <alignment vertical="center"/>
    </xf>
    <xf numFmtId="3" fontId="7" fillId="3" borderId="0" xfId="9" applyNumberFormat="1" applyFont="1" applyFill="1" applyAlignment="1">
      <alignment vertical="center"/>
    </xf>
    <xf numFmtId="0" fontId="6" fillId="8" borderId="0" xfId="9" applyFont="1" applyFill="1" applyBorder="1" applyAlignment="1">
      <alignment wrapText="1"/>
    </xf>
    <xf numFmtId="0" fontId="15" fillId="8" borderId="0" xfId="9" applyFont="1" applyFill="1" applyBorder="1" applyAlignment="1">
      <alignment wrapText="1"/>
    </xf>
    <xf numFmtId="0" fontId="15" fillId="3" borderId="0" xfId="9" applyFont="1" applyFill="1" applyBorder="1" applyAlignment="1">
      <alignment wrapText="1"/>
    </xf>
    <xf numFmtId="3" fontId="19" fillId="8" borderId="0" xfId="9" applyNumberFormat="1" applyFont="1" applyFill="1" applyAlignment="1">
      <alignment horizontal="center"/>
    </xf>
    <xf numFmtId="3" fontId="19" fillId="8" borderId="0" xfId="9" applyNumberFormat="1" applyFont="1" applyFill="1" applyBorder="1" applyAlignment="1">
      <alignment horizontal="center" vertical="top"/>
    </xf>
    <xf numFmtId="3" fontId="19" fillId="8" borderId="0" xfId="9" applyNumberFormat="1" applyFont="1" applyFill="1" applyBorder="1" applyAlignment="1">
      <alignment horizontal="center" wrapText="1"/>
    </xf>
    <xf numFmtId="3" fontId="15" fillId="8" borderId="0" xfId="9" applyNumberFormat="1" applyFont="1" applyFill="1" applyAlignment="1">
      <alignment horizontal="center"/>
    </xf>
    <xf numFmtId="3" fontId="15" fillId="3" borderId="0" xfId="9" applyNumberFormat="1" applyFont="1" applyFill="1" applyAlignment="1">
      <alignment horizontal="center"/>
    </xf>
    <xf numFmtId="3" fontId="19" fillId="3" borderId="0" xfId="9" applyNumberFormat="1" applyFont="1" applyFill="1" applyAlignment="1">
      <alignment horizontal="center"/>
    </xf>
    <xf numFmtId="3" fontId="25" fillId="3" borderId="0" xfId="0" applyNumberFormat="1" applyFont="1" applyFill="1"/>
    <xf numFmtId="0" fontId="25" fillId="3" borderId="0" xfId="0" applyFont="1" applyFill="1"/>
    <xf numFmtId="0" fontId="25" fillId="8" borderId="0" xfId="0" applyFont="1" applyFill="1"/>
    <xf numFmtId="0" fontId="48" fillId="8" borderId="0" xfId="0" applyFont="1" applyFill="1"/>
    <xf numFmtId="3" fontId="7" fillId="3" borderId="55" xfId="9" applyNumberFormat="1" applyFont="1" applyFill="1" applyBorder="1" applyAlignment="1">
      <alignment horizontal="center" vertical="center" wrapText="1"/>
    </xf>
    <xf numFmtId="3" fontId="7" fillId="3" borderId="55" xfId="5" applyNumberFormat="1" applyFont="1" applyFill="1" applyBorder="1" applyAlignment="1">
      <alignment horizontal="center" vertical="center" wrapText="1"/>
    </xf>
    <xf numFmtId="3" fontId="7" fillId="3" borderId="55" xfId="9" applyNumberFormat="1" applyFont="1" applyFill="1" applyBorder="1" applyAlignment="1">
      <alignment horizontal="center" vertical="center" wrapText="1" shrinkToFit="1"/>
    </xf>
    <xf numFmtId="3" fontId="7" fillId="3" borderId="75" xfId="5" applyNumberFormat="1" applyFont="1" applyFill="1" applyBorder="1" applyAlignment="1">
      <alignment horizontal="center" vertical="center" wrapText="1"/>
    </xf>
    <xf numFmtId="3" fontId="7" fillId="3" borderId="85" xfId="5" applyNumberFormat="1" applyFont="1" applyFill="1" applyBorder="1" applyAlignment="1">
      <alignment horizontal="center" vertical="center" wrapText="1"/>
    </xf>
    <xf numFmtId="0" fontId="48" fillId="4" borderId="86" xfId="0" applyFont="1" applyFill="1" applyBorder="1" applyAlignment="1">
      <alignment horizontal="center"/>
    </xf>
    <xf numFmtId="0" fontId="48" fillId="4" borderId="44" xfId="0" applyFont="1" applyFill="1" applyBorder="1" applyAlignment="1">
      <alignment horizontal="center"/>
    </xf>
    <xf numFmtId="3" fontId="11" fillId="4" borderId="51" xfId="9" applyNumberFormat="1" applyFont="1" applyFill="1" applyBorder="1" applyAlignment="1">
      <alignment horizontal="center" vertical="center" wrapText="1"/>
    </xf>
    <xf numFmtId="3" fontId="7" fillId="4" borderId="51" xfId="9" applyNumberFormat="1" applyFont="1" applyFill="1" applyBorder="1" applyAlignment="1">
      <alignment horizontal="right" vertical="center" wrapText="1"/>
    </xf>
    <xf numFmtId="3" fontId="7" fillId="4" borderId="51" xfId="5" applyNumberFormat="1" applyFont="1" applyFill="1" applyBorder="1" applyAlignment="1">
      <alignment horizontal="right" vertical="center" wrapText="1"/>
    </xf>
    <xf numFmtId="3" fontId="7" fillId="4" borderId="51" xfId="9" applyNumberFormat="1" applyFont="1" applyFill="1" applyBorder="1" applyAlignment="1">
      <alignment horizontal="right" vertical="center" wrapText="1" shrinkToFit="1"/>
    </xf>
    <xf numFmtId="3" fontId="7" fillId="4" borderId="64" xfId="5" applyNumberFormat="1" applyFont="1" applyFill="1" applyBorder="1" applyAlignment="1">
      <alignment horizontal="right" vertical="center" wrapText="1"/>
    </xf>
    <xf numFmtId="3" fontId="6" fillId="4" borderId="65" xfId="0" applyNumberFormat="1" applyFont="1" applyFill="1" applyBorder="1" applyAlignment="1">
      <alignment horizontal="right" vertical="center" wrapText="1"/>
    </xf>
    <xf numFmtId="3" fontId="7" fillId="4" borderId="127" xfId="5" applyNumberFormat="1" applyFont="1" applyFill="1" applyBorder="1" applyAlignment="1">
      <alignment horizontal="right" vertical="center" wrapText="1"/>
    </xf>
    <xf numFmtId="3" fontId="6" fillId="4" borderId="172" xfId="0" applyNumberFormat="1" applyFont="1" applyFill="1" applyBorder="1" applyAlignment="1">
      <alignment horizontal="right" wrapText="1"/>
    </xf>
    <xf numFmtId="3" fontId="48" fillId="4" borderId="0" xfId="0" applyNumberFormat="1" applyFont="1" applyFill="1"/>
    <xf numFmtId="3" fontId="15" fillId="4" borderId="0" xfId="0" applyNumberFormat="1" applyFont="1" applyFill="1"/>
    <xf numFmtId="0" fontId="48" fillId="4" borderId="0" xfId="0" applyFont="1" applyFill="1"/>
    <xf numFmtId="0" fontId="48" fillId="8" borderId="86" xfId="0" applyFont="1" applyFill="1" applyBorder="1" applyAlignment="1">
      <alignment horizontal="center"/>
    </xf>
    <xf numFmtId="0" fontId="48" fillId="8" borderId="44" xfId="0" applyFont="1" applyFill="1" applyBorder="1" applyAlignment="1">
      <alignment horizontal="center"/>
    </xf>
    <xf numFmtId="3" fontId="7" fillId="3" borderId="51" xfId="9" applyNumberFormat="1" applyFont="1" applyFill="1" applyBorder="1" applyAlignment="1">
      <alignment horizontal="right" vertical="center" wrapText="1"/>
    </xf>
    <xf numFmtId="3" fontId="6" fillId="3" borderId="65" xfId="0" applyNumberFormat="1" applyFont="1" applyFill="1" applyBorder="1" applyAlignment="1">
      <alignment horizontal="right" vertical="center" wrapText="1"/>
    </xf>
    <xf numFmtId="3" fontId="7" fillId="3" borderId="127" xfId="9" applyNumberFormat="1" applyFont="1" applyFill="1" applyBorder="1" applyAlignment="1">
      <alignment horizontal="right" vertical="center" wrapText="1"/>
    </xf>
    <xf numFmtId="3" fontId="7" fillId="3" borderId="64" xfId="9" applyNumberFormat="1" applyFont="1" applyFill="1" applyBorder="1" applyAlignment="1">
      <alignment horizontal="right" vertical="center" wrapText="1"/>
    </xf>
    <xf numFmtId="3" fontId="6" fillId="3" borderId="172" xfId="0" applyNumberFormat="1" applyFont="1" applyFill="1" applyBorder="1" applyAlignment="1">
      <alignment horizontal="right" wrapText="1"/>
    </xf>
    <xf numFmtId="3" fontId="44" fillId="3" borderId="51" xfId="9" applyNumberFormat="1" applyFont="1" applyFill="1" applyBorder="1" applyAlignment="1">
      <alignment horizontal="right" vertical="center" wrapText="1"/>
    </xf>
    <xf numFmtId="3" fontId="44" fillId="3" borderId="51" xfId="5" applyNumberFormat="1" applyFont="1" applyFill="1" applyBorder="1" applyAlignment="1">
      <alignment horizontal="right" vertical="center" wrapText="1"/>
    </xf>
    <xf numFmtId="3" fontId="44" fillId="3" borderId="51" xfId="9" applyNumberFormat="1" applyFont="1" applyFill="1" applyBorder="1" applyAlignment="1">
      <alignment horizontal="right" vertical="center" wrapText="1" shrinkToFit="1"/>
    </xf>
    <xf numFmtId="3" fontId="44" fillId="3" borderId="64" xfId="5" applyNumberFormat="1" applyFont="1" applyFill="1" applyBorder="1" applyAlignment="1">
      <alignment horizontal="right" vertical="center" wrapText="1"/>
    </xf>
    <xf numFmtId="3" fontId="43" fillId="3" borderId="65" xfId="0" applyNumberFormat="1" applyFont="1" applyFill="1" applyBorder="1" applyAlignment="1">
      <alignment horizontal="right" vertical="center" wrapText="1"/>
    </xf>
    <xf numFmtId="3" fontId="44" fillId="3" borderId="127" xfId="5" applyNumberFormat="1" applyFont="1" applyFill="1" applyBorder="1" applyAlignment="1">
      <alignment horizontal="right" vertical="center" wrapText="1"/>
    </xf>
    <xf numFmtId="3" fontId="43" fillId="3" borderId="172" xfId="0" applyNumberFormat="1" applyFont="1" applyFill="1" applyBorder="1" applyAlignment="1">
      <alignment horizontal="right" wrapText="1"/>
    </xf>
    <xf numFmtId="0" fontId="48" fillId="4" borderId="87" xfId="0" applyFont="1" applyFill="1" applyBorder="1" applyAlignment="1">
      <alignment horizontal="center"/>
    </xf>
    <xf numFmtId="0" fontId="48" fillId="4" borderId="51" xfId="0" applyFont="1" applyFill="1" applyBorder="1" applyAlignment="1">
      <alignment horizontal="center"/>
    </xf>
    <xf numFmtId="0" fontId="48" fillId="8" borderId="87" xfId="0" applyFont="1" applyFill="1" applyBorder="1" applyAlignment="1">
      <alignment horizontal="center"/>
    </xf>
    <xf numFmtId="0" fontId="48" fillId="8" borderId="51" xfId="0" applyFont="1" applyFill="1" applyBorder="1" applyAlignment="1">
      <alignment horizontal="center"/>
    </xf>
    <xf numFmtId="3" fontId="69" fillId="3" borderId="0" xfId="0" applyNumberFormat="1" applyFont="1" applyFill="1"/>
    <xf numFmtId="3" fontId="16" fillId="3" borderId="0" xfId="0" applyNumberFormat="1" applyFont="1" applyFill="1"/>
    <xf numFmtId="0" fontId="69" fillId="3" borderId="0" xfId="0" applyFont="1" applyFill="1"/>
    <xf numFmtId="0" fontId="69" fillId="8" borderId="0" xfId="0" applyFont="1" applyFill="1"/>
    <xf numFmtId="0" fontId="69" fillId="7" borderId="87" xfId="0" applyFont="1" applyFill="1" applyBorder="1" applyAlignment="1">
      <alignment horizontal="center"/>
    </xf>
    <xf numFmtId="0" fontId="69" fillId="7" borderId="51" xfId="0" applyFont="1" applyFill="1" applyBorder="1" applyAlignment="1">
      <alignment horizontal="center"/>
    </xf>
    <xf numFmtId="3" fontId="44" fillId="7" borderId="51" xfId="9" applyNumberFormat="1" applyFont="1" applyFill="1" applyBorder="1" applyAlignment="1">
      <alignment horizontal="right" vertical="center" wrapText="1"/>
    </xf>
    <xf numFmtId="3" fontId="44" fillId="7" borderId="51" xfId="5" applyNumberFormat="1" applyFont="1" applyFill="1" applyBorder="1" applyAlignment="1">
      <alignment horizontal="right" vertical="center" wrapText="1"/>
    </xf>
    <xf numFmtId="3" fontId="44" fillId="7" borderId="51" xfId="9" applyNumberFormat="1" applyFont="1" applyFill="1" applyBorder="1" applyAlignment="1">
      <alignment horizontal="right" vertical="center" wrapText="1" shrinkToFit="1"/>
    </xf>
    <xf numFmtId="3" fontId="44" fillId="7" borderId="64" xfId="5" applyNumberFormat="1" applyFont="1" applyFill="1" applyBorder="1" applyAlignment="1">
      <alignment horizontal="right" vertical="center" wrapText="1"/>
    </xf>
    <xf numFmtId="3" fontId="43" fillId="7" borderId="65" xfId="0" applyNumberFormat="1" applyFont="1" applyFill="1" applyBorder="1" applyAlignment="1">
      <alignment horizontal="right" vertical="center" wrapText="1"/>
    </xf>
    <xf numFmtId="3" fontId="44" fillId="7" borderId="127" xfId="5" applyNumberFormat="1" applyFont="1" applyFill="1" applyBorder="1" applyAlignment="1">
      <alignment horizontal="right" vertical="center" wrapText="1"/>
    </xf>
    <xf numFmtId="3" fontId="43" fillId="7" borderId="172" xfId="0" applyNumberFormat="1" applyFont="1" applyFill="1" applyBorder="1" applyAlignment="1">
      <alignment horizontal="right" wrapText="1"/>
    </xf>
    <xf numFmtId="3" fontId="16" fillId="7" borderId="0" xfId="0" applyNumberFormat="1" applyFont="1" applyFill="1"/>
    <xf numFmtId="3" fontId="6" fillId="4" borderId="87" xfId="9" applyNumberFormat="1" applyFont="1" applyFill="1" applyBorder="1"/>
    <xf numFmtId="3" fontId="7" fillId="4" borderId="51" xfId="0" applyNumberFormat="1" applyFont="1" applyFill="1" applyBorder="1" applyAlignment="1">
      <alignment horizontal="right"/>
    </xf>
    <xf numFmtId="3" fontId="7" fillId="4" borderId="64" xfId="0" applyNumberFormat="1" applyFont="1" applyFill="1" applyBorder="1" applyAlignment="1">
      <alignment horizontal="right"/>
    </xf>
    <xf numFmtId="3" fontId="7" fillId="4" borderId="127" xfId="0" applyNumberFormat="1" applyFont="1" applyFill="1" applyBorder="1" applyAlignment="1">
      <alignment horizontal="right"/>
    </xf>
    <xf numFmtId="3" fontId="22" fillId="4" borderId="0" xfId="0" applyNumberFormat="1" applyFont="1" applyFill="1"/>
    <xf numFmtId="3" fontId="6" fillId="8" borderId="87" xfId="9" applyNumberFormat="1" applyFont="1" applyFill="1" applyBorder="1"/>
    <xf numFmtId="3" fontId="21" fillId="8" borderId="51" xfId="9" applyNumberFormat="1" applyFont="1" applyFill="1" applyBorder="1" applyAlignment="1">
      <alignment horizontal="center"/>
    </xf>
    <xf numFmtId="3" fontId="43" fillId="8" borderId="87" xfId="9" applyNumberFormat="1" applyFont="1" applyFill="1" applyBorder="1"/>
    <xf numFmtId="3" fontId="44" fillId="3" borderId="51" xfId="0" applyNumberFormat="1" applyFont="1" applyFill="1" applyBorder="1" applyAlignment="1">
      <alignment horizontal="right"/>
    </xf>
    <xf numFmtId="3" fontId="44" fillId="3" borderId="64" xfId="0" applyNumberFormat="1" applyFont="1" applyFill="1" applyBorder="1" applyAlignment="1">
      <alignment horizontal="right"/>
    </xf>
    <xf numFmtId="3" fontId="44" fillId="3" borderId="127" xfId="0" applyNumberFormat="1" applyFont="1" applyFill="1" applyBorder="1" applyAlignment="1">
      <alignment horizontal="right"/>
    </xf>
    <xf numFmtId="3" fontId="42" fillId="3" borderId="0" xfId="0" applyNumberFormat="1" applyFont="1" applyFill="1"/>
    <xf numFmtId="0" fontId="42" fillId="8" borderId="0" xfId="0" applyFont="1" applyFill="1"/>
    <xf numFmtId="3" fontId="24" fillId="8" borderId="51" xfId="9" applyNumberFormat="1" applyFont="1" applyFill="1" applyBorder="1" applyAlignment="1">
      <alignment horizontal="center" vertical="top"/>
    </xf>
    <xf numFmtId="3" fontId="7" fillId="3" borderId="51" xfId="0" applyNumberFormat="1" applyFont="1" applyFill="1" applyBorder="1" applyAlignment="1">
      <alignment horizontal="right"/>
    </xf>
    <xf numFmtId="3" fontId="7" fillId="3" borderId="64" xfId="0" applyNumberFormat="1" applyFont="1" applyFill="1" applyBorder="1" applyAlignment="1">
      <alignment horizontal="right"/>
    </xf>
    <xf numFmtId="3" fontId="7" fillId="3" borderId="127" xfId="0" applyNumberFormat="1" applyFont="1" applyFill="1" applyBorder="1" applyAlignment="1">
      <alignment horizontal="right"/>
    </xf>
    <xf numFmtId="3" fontId="6" fillId="8" borderId="51" xfId="9" applyNumberFormat="1" applyFont="1" applyFill="1" applyBorder="1" applyAlignment="1">
      <alignment horizontal="center" vertical="top"/>
    </xf>
    <xf numFmtId="3" fontId="43" fillId="8" borderId="51" xfId="9" applyNumberFormat="1" applyFont="1" applyFill="1" applyBorder="1" applyAlignment="1">
      <alignment horizontal="center" vertical="top"/>
    </xf>
    <xf numFmtId="3" fontId="6" fillId="8" borderId="88" xfId="9" applyNumberFormat="1" applyFont="1" applyFill="1" applyBorder="1"/>
    <xf numFmtId="3" fontId="6" fillId="8" borderId="46" xfId="9" applyNumberFormat="1" applyFont="1" applyFill="1" applyBorder="1" applyAlignment="1">
      <alignment horizontal="center" vertical="top"/>
    </xf>
    <xf numFmtId="3" fontId="43" fillId="8" borderId="88" xfId="9" applyNumberFormat="1" applyFont="1" applyFill="1" applyBorder="1"/>
    <xf numFmtId="3" fontId="43" fillId="8" borderId="46" xfId="9" applyNumberFormat="1" applyFont="1" applyFill="1" applyBorder="1" applyAlignment="1">
      <alignment horizontal="center" vertical="top"/>
    </xf>
    <xf numFmtId="3" fontId="40" fillId="8" borderId="51" xfId="9" applyNumberFormat="1" applyFont="1" applyFill="1" applyBorder="1" applyAlignment="1">
      <alignment horizontal="center" vertical="top"/>
    </xf>
    <xf numFmtId="3" fontId="40" fillId="7" borderId="51" xfId="9" applyNumberFormat="1" applyFont="1" applyFill="1" applyBorder="1" applyAlignment="1">
      <alignment horizontal="center" vertical="top"/>
    </xf>
    <xf numFmtId="3" fontId="12" fillId="3" borderId="51" xfId="9" applyNumberFormat="1" applyFont="1" applyFill="1" applyBorder="1" applyAlignment="1">
      <alignment horizontal="center" vertical="center" wrapText="1"/>
    </xf>
    <xf numFmtId="3" fontId="44" fillId="7" borderId="46" xfId="0" applyNumberFormat="1" applyFont="1" applyFill="1" applyBorder="1" applyAlignment="1">
      <alignment horizontal="right"/>
    </xf>
    <xf numFmtId="3" fontId="44" fillId="7" borderId="66" xfId="0" applyNumberFormat="1" applyFont="1" applyFill="1" applyBorder="1" applyAlignment="1">
      <alignment horizontal="right"/>
    </xf>
    <xf numFmtId="3" fontId="43" fillId="3" borderId="67" xfId="0" applyNumberFormat="1" applyFont="1" applyFill="1" applyBorder="1" applyAlignment="1">
      <alignment horizontal="right" vertical="center" wrapText="1"/>
    </xf>
    <xf numFmtId="3" fontId="44" fillId="7" borderId="152" xfId="0" applyNumberFormat="1" applyFont="1" applyFill="1" applyBorder="1" applyAlignment="1">
      <alignment horizontal="right"/>
    </xf>
    <xf numFmtId="3" fontId="42" fillId="7" borderId="0" xfId="0" applyNumberFormat="1" applyFont="1" applyFill="1"/>
    <xf numFmtId="3" fontId="6" fillId="7" borderId="59" xfId="9" applyNumberFormat="1" applyFont="1" applyFill="1" applyBorder="1"/>
    <xf numFmtId="3" fontId="24" fillId="7" borderId="51" xfId="9" applyNumberFormat="1" applyFont="1" applyFill="1" applyBorder="1" applyAlignment="1">
      <alignment horizontal="center" vertical="top"/>
    </xf>
    <xf numFmtId="3" fontId="44" fillId="7" borderId="51" xfId="0" applyNumberFormat="1" applyFont="1" applyFill="1" applyBorder="1" applyAlignment="1">
      <alignment horizontal="right"/>
    </xf>
    <xf numFmtId="3" fontId="44" fillId="7" borderId="64" xfId="0" applyNumberFormat="1" applyFont="1" applyFill="1" applyBorder="1" applyAlignment="1">
      <alignment horizontal="right"/>
    </xf>
    <xf numFmtId="3" fontId="44" fillId="7" borderId="127" xfId="0" applyNumberFormat="1" applyFont="1" applyFill="1" applyBorder="1" applyAlignment="1">
      <alignment horizontal="right"/>
    </xf>
    <xf numFmtId="3" fontId="22" fillId="7" borderId="0" xfId="0" applyNumberFormat="1" applyFont="1" applyFill="1"/>
    <xf numFmtId="3" fontId="15" fillId="7" borderId="0" xfId="0" applyNumberFormat="1" applyFont="1" applyFill="1"/>
    <xf numFmtId="3" fontId="6" fillId="7" borderId="60" xfId="9" applyNumberFormat="1" applyFont="1" applyFill="1" applyBorder="1"/>
    <xf numFmtId="3" fontId="24" fillId="7" borderId="46" xfId="9" applyNumberFormat="1" applyFont="1" applyFill="1" applyBorder="1" applyAlignment="1">
      <alignment horizontal="center" vertical="top"/>
    </xf>
    <xf numFmtId="3" fontId="43" fillId="4" borderId="67" xfId="0" applyNumberFormat="1" applyFont="1" applyFill="1" applyBorder="1" applyAlignment="1">
      <alignment horizontal="right" wrapText="1"/>
    </xf>
    <xf numFmtId="3" fontId="6" fillId="7" borderId="87" xfId="9" applyNumberFormat="1" applyFont="1" applyFill="1" applyBorder="1"/>
    <xf numFmtId="3" fontId="24" fillId="7" borderId="64" xfId="9" applyNumberFormat="1" applyFont="1" applyFill="1" applyBorder="1" applyAlignment="1">
      <alignment horizontal="center" vertical="top"/>
    </xf>
    <xf numFmtId="3" fontId="44" fillId="7" borderId="198" xfId="0" applyNumberFormat="1" applyFont="1" applyFill="1" applyBorder="1" applyAlignment="1">
      <alignment horizontal="right"/>
    </xf>
    <xf numFmtId="3" fontId="6" fillId="4" borderId="173" xfId="0" applyNumberFormat="1" applyFont="1" applyFill="1" applyBorder="1" applyAlignment="1">
      <alignment horizontal="right" wrapText="1"/>
    </xf>
    <xf numFmtId="3" fontId="6" fillId="7" borderId="29" xfId="9" applyNumberFormat="1" applyFont="1" applyFill="1" applyBorder="1"/>
    <xf numFmtId="3" fontId="24" fillId="7" borderId="66" xfId="9" applyNumberFormat="1" applyFont="1" applyFill="1" applyBorder="1" applyAlignment="1">
      <alignment horizontal="center" vertical="top"/>
    </xf>
    <xf numFmtId="3" fontId="6" fillId="3" borderId="67" xfId="0" applyNumberFormat="1" applyFont="1" applyFill="1" applyBorder="1" applyAlignment="1">
      <alignment horizontal="right" vertical="center" wrapText="1"/>
    </xf>
    <xf numFmtId="3" fontId="44" fillId="7" borderId="199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 wrapText="1"/>
    </xf>
    <xf numFmtId="3" fontId="7" fillId="3" borderId="65" xfId="9" applyNumberFormat="1" applyFont="1" applyFill="1" applyBorder="1" applyAlignment="1">
      <alignment horizontal="right" vertical="center" wrapText="1"/>
    </xf>
    <xf numFmtId="3" fontId="6" fillId="7" borderId="235" xfId="9" applyNumberFormat="1" applyFont="1" applyFill="1" applyBorder="1"/>
    <xf numFmtId="3" fontId="24" fillId="7" borderId="236" xfId="9" applyNumberFormat="1" applyFont="1" applyFill="1" applyBorder="1" applyAlignment="1">
      <alignment horizontal="center" vertical="top"/>
    </xf>
    <xf numFmtId="3" fontId="44" fillId="7" borderId="236" xfId="0" applyNumberFormat="1" applyFont="1" applyFill="1" applyBorder="1" applyAlignment="1">
      <alignment horizontal="right"/>
    </xf>
    <xf numFmtId="3" fontId="44" fillId="7" borderId="237" xfId="0" applyNumberFormat="1" applyFont="1" applyFill="1" applyBorder="1" applyAlignment="1">
      <alignment horizontal="right"/>
    </xf>
    <xf numFmtId="3" fontId="44" fillId="7" borderId="238" xfId="0" applyNumberFormat="1" applyFont="1" applyFill="1" applyBorder="1" applyAlignment="1">
      <alignment horizontal="right"/>
    </xf>
    <xf numFmtId="3" fontId="43" fillId="4" borderId="65" xfId="0" applyNumberFormat="1" applyFont="1" applyFill="1" applyBorder="1" applyAlignment="1">
      <alignment horizontal="right" wrapText="1"/>
    </xf>
    <xf numFmtId="3" fontId="43" fillId="7" borderId="59" xfId="9" applyNumberFormat="1" applyFont="1" applyFill="1" applyBorder="1"/>
    <xf numFmtId="3" fontId="43" fillId="7" borderId="88" xfId="9" applyNumberFormat="1" applyFont="1" applyFill="1" applyBorder="1"/>
    <xf numFmtId="3" fontId="40" fillId="7" borderId="46" xfId="9" applyNumberFormat="1" applyFont="1" applyFill="1" applyBorder="1" applyAlignment="1">
      <alignment horizontal="center" vertical="top"/>
    </xf>
    <xf numFmtId="3" fontId="43" fillId="7" borderId="51" xfId="9" applyNumberFormat="1" applyFont="1" applyFill="1" applyBorder="1"/>
    <xf numFmtId="3" fontId="43" fillId="7" borderId="46" xfId="9" applyNumberFormat="1" applyFont="1" applyFill="1" applyBorder="1"/>
    <xf numFmtId="3" fontId="12" fillId="3" borderId="46" xfId="9" applyNumberFormat="1" applyFont="1" applyFill="1" applyBorder="1" applyAlignment="1">
      <alignment horizontal="center" vertical="center" wrapText="1"/>
    </xf>
    <xf numFmtId="3" fontId="24" fillId="4" borderId="100" xfId="9" applyNumberFormat="1" applyFont="1" applyFill="1" applyBorder="1" applyAlignment="1">
      <alignment horizontal="center" vertical="center"/>
    </xf>
    <xf numFmtId="3" fontId="24" fillId="4" borderId="49" xfId="9" applyNumberFormat="1" applyFont="1" applyFill="1" applyBorder="1" applyAlignment="1">
      <alignment horizontal="center" vertical="center"/>
    </xf>
    <xf numFmtId="3" fontId="6" fillId="4" borderId="49" xfId="9" applyNumberFormat="1" applyFont="1" applyFill="1" applyBorder="1" applyAlignment="1">
      <alignment vertical="center" wrapText="1"/>
    </xf>
    <xf numFmtId="3" fontId="11" fillId="4" borderId="49" xfId="9" applyNumberFormat="1" applyFont="1" applyFill="1" applyBorder="1" applyAlignment="1">
      <alignment horizontal="center" vertical="center" wrapText="1"/>
    </xf>
    <xf numFmtId="3" fontId="14" fillId="4" borderId="49" xfId="9" applyNumberFormat="1" applyFont="1" applyFill="1" applyBorder="1" applyAlignment="1">
      <alignment vertical="center" wrapText="1"/>
    </xf>
    <xf numFmtId="3" fontId="6" fillId="4" borderId="49" xfId="0" applyNumberFormat="1" applyFont="1" applyFill="1" applyBorder="1" applyAlignment="1">
      <alignment horizontal="right"/>
    </xf>
    <xf numFmtId="3" fontId="6" fillId="4" borderId="107" xfId="0" applyNumberFormat="1" applyFont="1" applyFill="1" applyBorder="1" applyAlignment="1">
      <alignment horizontal="right"/>
    </xf>
    <xf numFmtId="3" fontId="6" fillId="4" borderId="216" xfId="0" applyNumberFormat="1" applyFont="1" applyFill="1" applyBorder="1" applyAlignment="1">
      <alignment horizontal="right"/>
    </xf>
    <xf numFmtId="3" fontId="6" fillId="4" borderId="155" xfId="0" applyNumberFormat="1" applyFont="1" applyFill="1" applyBorder="1" applyAlignment="1">
      <alignment horizontal="right"/>
    </xf>
    <xf numFmtId="3" fontId="70" fillId="4" borderId="0" xfId="0" applyNumberFormat="1" applyFont="1" applyFill="1" applyBorder="1"/>
    <xf numFmtId="3" fontId="14" fillId="4" borderId="0" xfId="0" applyNumberFormat="1" applyFont="1" applyFill="1"/>
    <xf numFmtId="0" fontId="70" fillId="4" borderId="0" xfId="0" applyFont="1" applyFill="1"/>
    <xf numFmtId="3" fontId="7" fillId="8" borderId="100" xfId="9" applyNumberFormat="1" applyFont="1" applyFill="1" applyBorder="1"/>
    <xf numFmtId="3" fontId="21" fillId="8" borderId="49" xfId="9" applyNumberFormat="1" applyFont="1" applyFill="1" applyBorder="1" applyAlignment="1">
      <alignment horizontal="center" vertical="top"/>
    </xf>
    <xf numFmtId="3" fontId="6" fillId="8" borderId="49" xfId="9" applyNumberFormat="1" applyFont="1" applyFill="1" applyBorder="1" applyAlignment="1">
      <alignment vertical="center" wrapText="1"/>
    </xf>
    <xf numFmtId="3" fontId="11" fillId="8" borderId="49" xfId="9" applyNumberFormat="1" applyFont="1" applyFill="1" applyBorder="1" applyAlignment="1">
      <alignment horizontal="center" vertical="center" wrapText="1"/>
    </xf>
    <xf numFmtId="3" fontId="15" fillId="8" borderId="49" xfId="9" applyNumberFormat="1" applyFont="1" applyFill="1" applyBorder="1" applyAlignment="1">
      <alignment wrapText="1"/>
    </xf>
    <xf numFmtId="3" fontId="22" fillId="8" borderId="0" xfId="0" applyNumberFormat="1" applyFont="1" applyFill="1"/>
    <xf numFmtId="3" fontId="15" fillId="8" borderId="0" xfId="0" applyNumberFormat="1" applyFont="1" applyFill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vertical="center"/>
    </xf>
    <xf numFmtId="3" fontId="7" fillId="8" borderId="0" xfId="9" applyNumberFormat="1" applyFont="1" applyFill="1" applyBorder="1"/>
    <xf numFmtId="3" fontId="21" fillId="8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Border="1" applyAlignment="1">
      <alignment wrapText="1"/>
    </xf>
    <xf numFmtId="41" fontId="7" fillId="8" borderId="0" xfId="9" applyNumberFormat="1" applyFont="1" applyFill="1" applyBorder="1" applyAlignment="1">
      <alignment wrapText="1"/>
    </xf>
    <xf numFmtId="41" fontId="7" fillId="3" borderId="0" xfId="9" applyNumberFormat="1" applyFont="1" applyFill="1" applyBorder="1" applyAlignment="1">
      <alignment wrapText="1"/>
    </xf>
    <xf numFmtId="41" fontId="48" fillId="3" borderId="0" xfId="0" applyNumberFormat="1" applyFont="1" applyFill="1" applyBorder="1" applyAlignment="1"/>
    <xf numFmtId="41" fontId="48" fillId="3" borderId="0" xfId="0" applyNumberFormat="1" applyFont="1" applyFill="1" applyBorder="1" applyAlignment="1">
      <alignment horizontal="center" vertical="center"/>
    </xf>
    <xf numFmtId="41" fontId="48" fillId="3" borderId="0" xfId="0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3" fontId="15" fillId="3" borderId="0" xfId="0" applyNumberFormat="1" applyFont="1" applyFill="1" applyBorder="1"/>
    <xf numFmtId="0" fontId="22" fillId="8" borderId="0" xfId="0" applyFont="1" applyFill="1" applyBorder="1"/>
    <xf numFmtId="41" fontId="48" fillId="3" borderId="0" xfId="0" applyNumberFormat="1" applyFont="1" applyFill="1" applyBorder="1"/>
    <xf numFmtId="0" fontId="48" fillId="3" borderId="0" xfId="0" applyFont="1" applyFill="1" applyBorder="1"/>
    <xf numFmtId="3" fontId="7" fillId="3" borderId="0" xfId="9" applyNumberFormat="1" applyFont="1" applyFill="1" applyBorder="1" applyAlignment="1">
      <alignment wrapText="1"/>
    </xf>
    <xf numFmtId="3" fontId="48" fillId="3" borderId="0" xfId="0" applyNumberFormat="1" applyFont="1" applyFill="1" applyBorder="1"/>
    <xf numFmtId="0" fontId="7" fillId="4" borderId="51" xfId="4" applyFont="1" applyFill="1" applyBorder="1" applyAlignment="1">
      <alignment horizontal="center" wrapText="1"/>
    </xf>
    <xf numFmtId="0" fontId="7" fillId="3" borderId="51" xfId="4" applyFont="1" applyFill="1" applyBorder="1" applyAlignment="1">
      <alignment horizontal="center" wrapText="1"/>
    </xf>
    <xf numFmtId="0" fontId="44" fillId="3" borderId="51" xfId="4" applyFont="1" applyFill="1" applyBorder="1" applyAlignment="1">
      <alignment horizontal="center" wrapText="1"/>
    </xf>
    <xf numFmtId="3" fontId="43" fillId="4" borderId="170" xfId="9" applyNumberFormat="1" applyFont="1" applyFill="1" applyBorder="1" applyAlignment="1">
      <alignment horizontal="right"/>
    </xf>
    <xf numFmtId="3" fontId="43" fillId="4" borderId="169" xfId="9" applyNumberFormat="1" applyFont="1" applyFill="1" applyBorder="1" applyAlignment="1">
      <alignment horizontal="right"/>
    </xf>
    <xf numFmtId="3" fontId="40" fillId="3" borderId="51" xfId="9" applyNumberFormat="1" applyFont="1" applyFill="1" applyBorder="1" applyAlignment="1">
      <alignment horizontal="center"/>
    </xf>
    <xf numFmtId="3" fontId="11" fillId="3" borderId="46" xfId="9" applyNumberFormat="1" applyFont="1" applyFill="1" applyBorder="1" applyAlignment="1">
      <alignment horizontal="center" vertical="center" wrapText="1"/>
    </xf>
    <xf numFmtId="3" fontId="11" fillId="3" borderId="49" xfId="9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right" vertical="center"/>
    </xf>
    <xf numFmtId="3" fontId="17" fillId="8" borderId="0" xfId="0" applyNumberFormat="1" applyFont="1" applyFill="1" applyAlignment="1">
      <alignment horizontal="right" vertical="center"/>
    </xf>
    <xf numFmtId="0" fontId="22" fillId="2" borderId="0" xfId="0" applyFont="1" applyFill="1"/>
    <xf numFmtId="165" fontId="21" fillId="2" borderId="0" xfId="0" applyNumberFormat="1" applyFont="1" applyFill="1" applyBorder="1" applyAlignment="1">
      <alignment horizontal="center" vertical="center"/>
    </xf>
    <xf numFmtId="3" fontId="17" fillId="8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3" fontId="15" fillId="2" borderId="0" xfId="0" applyNumberFormat="1" applyFont="1" applyFill="1" applyBorder="1" applyAlignment="1">
      <alignment horizontal="right" vertical="center"/>
    </xf>
    <xf numFmtId="3" fontId="17" fillId="2" borderId="289" xfId="19" applyNumberFormat="1" applyFont="1" applyFill="1" applyBorder="1" applyAlignment="1" applyProtection="1">
      <alignment horizontal="center" vertical="center" wrapText="1"/>
    </xf>
    <xf numFmtId="3" fontId="15" fillId="8" borderId="22" xfId="0" applyNumberFormat="1" applyFont="1" applyFill="1" applyBorder="1" applyAlignment="1">
      <alignment horizontal="right" vertical="center"/>
    </xf>
    <xf numFmtId="3" fontId="15" fillId="8" borderId="290" xfId="0" applyNumberFormat="1" applyFont="1" applyFill="1" applyBorder="1" applyAlignment="1">
      <alignment horizontal="right" vertical="center"/>
    </xf>
    <xf numFmtId="3" fontId="22" fillId="2" borderId="0" xfId="0" applyNumberFormat="1" applyFont="1" applyFill="1"/>
    <xf numFmtId="167" fontId="22" fillId="2" borderId="0" xfId="0" applyNumberFormat="1" applyFont="1" applyFill="1"/>
    <xf numFmtId="3" fontId="15" fillId="2" borderId="22" xfId="0" applyNumberFormat="1" applyFont="1" applyFill="1" applyBorder="1" applyAlignment="1">
      <alignment horizontal="right" vertical="center"/>
    </xf>
    <xf numFmtId="3" fontId="15" fillId="2" borderId="290" xfId="0" applyNumberFormat="1" applyFont="1" applyFill="1" applyBorder="1" applyAlignment="1">
      <alignment horizontal="right" vertical="center"/>
    </xf>
    <xf numFmtId="167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15" fillId="2" borderId="291" xfId="0" applyNumberFormat="1" applyFont="1" applyFill="1" applyBorder="1" applyAlignment="1">
      <alignment horizontal="right" vertical="center"/>
    </xf>
    <xf numFmtId="3" fontId="15" fillId="2" borderId="292" xfId="0" applyNumberFormat="1" applyFont="1" applyFill="1" applyBorder="1" applyAlignment="1">
      <alignment horizontal="right" vertical="center"/>
    </xf>
    <xf numFmtId="3" fontId="12" fillId="8" borderId="174" xfId="0" applyNumberFormat="1" applyFont="1" applyFill="1" applyBorder="1" applyAlignment="1">
      <alignment horizontal="center" vertical="center"/>
    </xf>
    <xf numFmtId="3" fontId="17" fillId="8" borderId="189" xfId="0" applyNumberFormat="1" applyFont="1" applyFill="1" applyBorder="1" applyAlignment="1">
      <alignment horizontal="center" vertical="center"/>
    </xf>
    <xf numFmtId="3" fontId="17" fillId="8" borderId="290" xfId="0" applyNumberFormat="1" applyFont="1" applyFill="1" applyBorder="1" applyAlignment="1">
      <alignment horizontal="right" vertical="center"/>
    </xf>
    <xf numFmtId="3" fontId="17" fillId="8" borderId="294" xfId="0" applyNumberFormat="1" applyFont="1" applyFill="1" applyBorder="1" applyAlignment="1">
      <alignment horizontal="right" vertical="center"/>
    </xf>
    <xf numFmtId="3" fontId="17" fillId="8" borderId="295" xfId="0" applyNumberFormat="1" applyFont="1" applyFill="1" applyBorder="1" applyAlignment="1">
      <alignment horizontal="right" vertical="center"/>
    </xf>
    <xf numFmtId="3" fontId="15" fillId="2" borderId="42" xfId="0" applyNumberFormat="1" applyFont="1" applyFill="1" applyBorder="1" applyAlignment="1">
      <alignment horizontal="right" vertical="center"/>
    </xf>
    <xf numFmtId="0" fontId="70" fillId="2" borderId="0" xfId="0" applyFont="1" applyFill="1"/>
    <xf numFmtId="3" fontId="15" fillId="2" borderId="20" xfId="0" applyNumberFormat="1" applyFont="1" applyFill="1" applyBorder="1" applyAlignment="1">
      <alignment horizontal="right" vertical="center"/>
    </xf>
    <xf numFmtId="3" fontId="17" fillId="8" borderId="296" xfId="0" applyNumberFormat="1" applyFont="1" applyFill="1" applyBorder="1" applyAlignment="1">
      <alignment horizontal="right" vertical="center"/>
    </xf>
    <xf numFmtId="0" fontId="49" fillId="2" borderId="0" xfId="0" applyFont="1" applyFill="1"/>
    <xf numFmtId="3" fontId="45" fillId="3" borderId="0" xfId="9" applyNumberFormat="1" applyFont="1" applyFill="1"/>
    <xf numFmtId="3" fontId="45" fillId="3" borderId="0" xfId="9" applyNumberFormat="1" applyFont="1" applyFill="1" applyAlignment="1">
      <alignment wrapText="1"/>
    </xf>
    <xf numFmtId="3" fontId="45" fillId="3" borderId="0" xfId="9" applyNumberFormat="1" applyFont="1" applyFill="1" applyAlignment="1">
      <alignment horizontal="right"/>
    </xf>
    <xf numFmtId="0" fontId="45" fillId="3" borderId="0" xfId="0" applyFont="1" applyFill="1"/>
    <xf numFmtId="3" fontId="45" fillId="3" borderId="0" xfId="9" applyNumberFormat="1" applyFont="1" applyFill="1" applyBorder="1" applyAlignment="1">
      <alignment horizontal="left"/>
    </xf>
    <xf numFmtId="3" fontId="45" fillId="3" borderId="0" xfId="9" applyNumberFormat="1" applyFont="1" applyFill="1" applyAlignment="1">
      <alignment vertical="center"/>
    </xf>
    <xf numFmtId="3" fontId="45" fillId="3" borderId="77" xfId="9" applyNumberFormat="1" applyFont="1" applyFill="1" applyBorder="1"/>
    <xf numFmtId="3" fontId="45" fillId="3" borderId="77" xfId="9" applyNumberFormat="1" applyFont="1" applyFill="1" applyBorder="1" applyAlignment="1">
      <alignment horizontal="center" vertical="top"/>
    </xf>
    <xf numFmtId="0" fontId="40" fillId="3" borderId="77" xfId="9" applyFont="1" applyFill="1" applyBorder="1" applyAlignment="1">
      <alignment wrapText="1"/>
    </xf>
    <xf numFmtId="3" fontId="45" fillId="3" borderId="77" xfId="9" applyNumberFormat="1" applyFont="1" applyFill="1" applyBorder="1" applyAlignment="1">
      <alignment horizontal="right"/>
    </xf>
    <xf numFmtId="0" fontId="45" fillId="3" borderId="77" xfId="4" applyFont="1" applyFill="1" applyBorder="1"/>
    <xf numFmtId="3" fontId="45" fillId="3" borderId="0" xfId="9" applyNumberFormat="1" applyFont="1" applyFill="1" applyBorder="1" applyAlignment="1">
      <alignment horizontal="center"/>
    </xf>
    <xf numFmtId="3" fontId="45" fillId="3" borderId="0" xfId="9" applyNumberFormat="1" applyFont="1" applyFill="1" applyBorder="1" applyAlignment="1">
      <alignment horizontal="center" vertical="top"/>
    </xf>
    <xf numFmtId="3" fontId="45" fillId="3" borderId="0" xfId="9" applyNumberFormat="1" applyFont="1" applyFill="1" applyBorder="1" applyAlignment="1">
      <alignment horizontal="center" wrapText="1"/>
    </xf>
    <xf numFmtId="3" fontId="45" fillId="3" borderId="36" xfId="9" applyNumberFormat="1" applyFont="1" applyFill="1" applyBorder="1" applyAlignment="1">
      <alignment horizontal="center"/>
    </xf>
    <xf numFmtId="0" fontId="40" fillId="3" borderId="46" xfId="9" applyFont="1" applyFill="1" applyBorder="1" applyAlignment="1">
      <alignment horizontal="center" vertical="center" wrapText="1"/>
    </xf>
    <xf numFmtId="0" fontId="45" fillId="3" borderId="79" xfId="0" applyFont="1" applyFill="1" applyBorder="1" applyAlignment="1">
      <alignment horizontal="center" wrapText="1"/>
    </xf>
    <xf numFmtId="3" fontId="45" fillId="3" borderId="54" xfId="9" applyNumberFormat="1" applyFont="1" applyFill="1" applyBorder="1" applyAlignment="1">
      <alignment horizontal="center" vertical="center" wrapText="1"/>
    </xf>
    <xf numFmtId="3" fontId="45" fillId="3" borderId="54" xfId="5" applyNumberFormat="1" applyFont="1" applyFill="1" applyBorder="1" applyAlignment="1">
      <alignment horizontal="center" vertical="center" wrapText="1"/>
    </xf>
    <xf numFmtId="3" fontId="45" fillId="3" borderId="54" xfId="9" applyNumberFormat="1" applyFont="1" applyFill="1" applyBorder="1" applyAlignment="1">
      <alignment horizontal="center" vertical="center" wrapText="1" shrinkToFit="1"/>
    </xf>
    <xf numFmtId="3" fontId="45" fillId="3" borderId="158" xfId="5" applyNumberFormat="1" applyFont="1" applyFill="1" applyBorder="1" applyAlignment="1">
      <alignment horizontal="center" vertical="center" wrapText="1"/>
    </xf>
    <xf numFmtId="3" fontId="45" fillId="3" borderId="159" xfId="5" applyNumberFormat="1" applyFont="1" applyFill="1" applyBorder="1" applyAlignment="1">
      <alignment horizontal="center" vertical="center" wrapText="1"/>
    </xf>
    <xf numFmtId="3" fontId="45" fillId="3" borderId="121" xfId="9" applyNumberFormat="1" applyFont="1" applyFill="1" applyBorder="1" applyAlignment="1">
      <alignment horizontal="center"/>
    </xf>
    <xf numFmtId="3" fontId="45" fillId="3" borderId="82" xfId="9" applyNumberFormat="1" applyFont="1" applyFill="1" applyBorder="1" applyAlignment="1">
      <alignment horizontal="center"/>
    </xf>
    <xf numFmtId="3" fontId="24" fillId="3" borderId="82" xfId="18" applyNumberFormat="1" applyFont="1" applyFill="1" applyBorder="1" applyAlignment="1">
      <alignment wrapText="1"/>
    </xf>
    <xf numFmtId="3" fontId="21" fillId="3" borderId="44" xfId="18" applyNumberFormat="1" applyFont="1" applyFill="1" applyBorder="1" applyAlignment="1">
      <alignment wrapText="1"/>
    </xf>
    <xf numFmtId="3" fontId="45" fillId="3" borderId="82" xfId="9" applyNumberFormat="1" applyFont="1" applyFill="1" applyBorder="1" applyAlignment="1">
      <alignment horizontal="center" vertical="center" wrapText="1"/>
    </xf>
    <xf numFmtId="3" fontId="40" fillId="3" borderId="82" xfId="9" applyNumberFormat="1" applyFont="1" applyFill="1" applyBorder="1" applyAlignment="1">
      <alignment horizontal="right"/>
    </xf>
    <xf numFmtId="3" fontId="45" fillId="3" borderId="82" xfId="9" applyNumberFormat="1" applyFont="1" applyFill="1" applyBorder="1" applyAlignment="1">
      <alignment horizontal="right"/>
    </xf>
    <xf numFmtId="3" fontId="40" fillId="3" borderId="121" xfId="9" applyNumberFormat="1" applyFont="1" applyFill="1" applyBorder="1" applyAlignment="1">
      <alignment horizontal="right"/>
    </xf>
    <xf numFmtId="3" fontId="40" fillId="3" borderId="160" xfId="9" applyNumberFormat="1" applyFont="1" applyFill="1" applyBorder="1" applyAlignment="1">
      <alignment horizontal="right"/>
    </xf>
    <xf numFmtId="3" fontId="40" fillId="3" borderId="123" xfId="9" applyNumberFormat="1" applyFont="1" applyFill="1" applyBorder="1" applyAlignment="1">
      <alignment horizontal="right"/>
    </xf>
    <xf numFmtId="3" fontId="45" fillId="3" borderId="121" xfId="9" applyNumberFormat="1" applyFont="1" applyFill="1" applyBorder="1" applyAlignment="1">
      <alignment horizontal="right"/>
    </xf>
    <xf numFmtId="3" fontId="40" fillId="3" borderId="124" xfId="9" applyNumberFormat="1" applyFont="1" applyFill="1" applyBorder="1" applyAlignment="1">
      <alignment horizontal="right"/>
    </xf>
    <xf numFmtId="3" fontId="45" fillId="4" borderId="64" xfId="9" applyNumberFormat="1" applyFont="1" applyFill="1" applyBorder="1" applyAlignment="1">
      <alignment horizontal="center"/>
    </xf>
    <xf numFmtId="3" fontId="45" fillId="4" borderId="51" xfId="9" applyNumberFormat="1" applyFont="1" applyFill="1" applyBorder="1" applyAlignment="1">
      <alignment horizontal="center"/>
    </xf>
    <xf numFmtId="3" fontId="40" fillId="4" borderId="44" xfId="9" applyNumberFormat="1" applyFont="1" applyFill="1" applyBorder="1" applyAlignment="1">
      <alignment horizontal="right"/>
    </xf>
    <xf numFmtId="3" fontId="45" fillId="4" borderId="44" xfId="9" applyNumberFormat="1" applyFont="1" applyFill="1" applyBorder="1" applyAlignment="1">
      <alignment horizontal="right"/>
    </xf>
    <xf numFmtId="3" fontId="40" fillId="4" borderId="62" xfId="9" applyNumberFormat="1" applyFont="1" applyFill="1" applyBorder="1" applyAlignment="1">
      <alignment horizontal="right"/>
    </xf>
    <xf numFmtId="3" fontId="40" fillId="4" borderId="161" xfId="9" applyNumberFormat="1" applyFont="1" applyFill="1" applyBorder="1" applyAlignment="1">
      <alignment horizontal="right"/>
    </xf>
    <xf numFmtId="3" fontId="40" fillId="4" borderId="148" xfId="9" applyNumberFormat="1" applyFont="1" applyFill="1" applyBorder="1" applyAlignment="1">
      <alignment horizontal="right"/>
    </xf>
    <xf numFmtId="3" fontId="45" fillId="4" borderId="62" xfId="9" applyNumberFormat="1" applyFont="1" applyFill="1" applyBorder="1" applyAlignment="1">
      <alignment horizontal="right"/>
    </xf>
    <xf numFmtId="3" fontId="40" fillId="4" borderId="149" xfId="9" applyNumberFormat="1" applyFont="1" applyFill="1" applyBorder="1" applyAlignment="1">
      <alignment horizontal="right"/>
    </xf>
    <xf numFmtId="0" fontId="45" fillId="4" borderId="0" xfId="0" applyFont="1" applyFill="1" applyAlignment="1">
      <alignment horizontal="left" indent="1"/>
    </xf>
    <xf numFmtId="0" fontId="45" fillId="4" borderId="0" xfId="0" applyFont="1" applyFill="1"/>
    <xf numFmtId="3" fontId="45" fillId="3" borderId="62" xfId="9" applyNumberFormat="1" applyFont="1" applyFill="1" applyBorder="1" applyAlignment="1">
      <alignment horizontal="center"/>
    </xf>
    <xf numFmtId="3" fontId="45" fillId="3" borderId="44" xfId="9" applyNumberFormat="1" applyFont="1" applyFill="1" applyBorder="1" applyAlignment="1">
      <alignment horizontal="center"/>
    </xf>
    <xf numFmtId="3" fontId="40" fillId="3" borderId="44" xfId="9" applyNumberFormat="1" applyFont="1" applyFill="1" applyBorder="1" applyAlignment="1">
      <alignment horizontal="right"/>
    </xf>
    <xf numFmtId="3" fontId="40" fillId="3" borderId="62" xfId="9" applyNumberFormat="1" applyFont="1" applyFill="1" applyBorder="1" applyAlignment="1">
      <alignment horizontal="right"/>
    </xf>
    <xf numFmtId="3" fontId="40" fillId="3" borderId="148" xfId="9" applyNumberFormat="1" applyFont="1" applyFill="1" applyBorder="1" applyAlignment="1">
      <alignment horizontal="right"/>
    </xf>
    <xf numFmtId="3" fontId="40" fillId="3" borderId="149" xfId="9" applyNumberFormat="1" applyFont="1" applyFill="1" applyBorder="1" applyAlignment="1">
      <alignment horizontal="right"/>
    </xf>
    <xf numFmtId="0" fontId="45" fillId="3" borderId="0" xfId="0" applyFont="1" applyFill="1" applyAlignment="1">
      <alignment horizontal="left" indent="1"/>
    </xf>
    <xf numFmtId="3" fontId="30" fillId="3" borderId="51" xfId="9" applyNumberFormat="1" applyFont="1" applyFill="1" applyBorder="1" applyAlignment="1">
      <alignment horizontal="center" vertical="center" wrapText="1"/>
    </xf>
    <xf numFmtId="0" fontId="45" fillId="7" borderId="0" xfId="0" applyFont="1" applyFill="1"/>
    <xf numFmtId="3" fontId="45" fillId="4" borderId="62" xfId="9" applyNumberFormat="1" applyFont="1" applyFill="1" applyBorder="1" applyAlignment="1">
      <alignment horizontal="center"/>
    </xf>
    <xf numFmtId="3" fontId="45" fillId="4" borderId="44" xfId="9" applyNumberFormat="1" applyFont="1" applyFill="1" applyBorder="1" applyAlignment="1">
      <alignment horizontal="center"/>
    </xf>
    <xf numFmtId="0" fontId="23" fillId="4" borderId="0" xfId="0" applyFont="1" applyFill="1"/>
    <xf numFmtId="3" fontId="45" fillId="3" borderId="44" xfId="9" applyNumberFormat="1" applyFont="1" applyFill="1" applyBorder="1" applyAlignment="1">
      <alignment horizontal="right"/>
    </xf>
    <xf numFmtId="3" fontId="30" fillId="3" borderId="242" xfId="9" applyNumberFormat="1" applyFont="1" applyFill="1" applyBorder="1" applyAlignment="1">
      <alignment horizontal="center" vertical="center" wrapText="1"/>
    </xf>
    <xf numFmtId="3" fontId="40" fillId="4" borderId="93" xfId="9" applyNumberFormat="1" applyFont="1" applyFill="1" applyBorder="1" applyAlignment="1">
      <alignment horizontal="right"/>
    </xf>
    <xf numFmtId="3" fontId="45" fillId="4" borderId="132" xfId="9" applyNumberFormat="1" applyFont="1" applyFill="1" applyBorder="1" applyAlignment="1">
      <alignment horizontal="right"/>
    </xf>
    <xf numFmtId="3" fontId="40" fillId="3" borderId="135" xfId="9" applyNumberFormat="1" applyFont="1" applyFill="1" applyBorder="1" applyAlignment="1">
      <alignment horizontal="right"/>
    </xf>
    <xf numFmtId="3" fontId="45" fillId="3" borderId="101" xfId="9" applyNumberFormat="1" applyFont="1" applyFill="1" applyBorder="1" applyAlignment="1">
      <alignment horizontal="center"/>
    </xf>
    <xf numFmtId="3" fontId="45" fillId="3" borderId="78" xfId="9" applyNumberFormat="1" applyFont="1" applyFill="1" applyBorder="1" applyAlignment="1">
      <alignment horizontal="center"/>
    </xf>
    <xf numFmtId="3" fontId="21" fillId="3" borderId="78" xfId="5" applyNumberFormat="1" applyFont="1" applyFill="1" applyBorder="1" applyAlignment="1">
      <alignment horizontal="left" indent="1"/>
    </xf>
    <xf numFmtId="3" fontId="21" fillId="3" borderId="275" xfId="5" applyNumberFormat="1" applyFont="1" applyFill="1" applyBorder="1" applyAlignment="1">
      <alignment horizontal="left" indent="1"/>
    </xf>
    <xf numFmtId="3" fontId="45" fillId="3" borderId="78" xfId="9" applyNumberFormat="1" applyFont="1" applyFill="1" applyBorder="1" applyAlignment="1">
      <alignment horizontal="center" vertical="center" wrapText="1"/>
    </xf>
    <xf numFmtId="3" fontId="40" fillId="3" borderId="78" xfId="9" applyNumberFormat="1" applyFont="1" applyFill="1" applyBorder="1" applyAlignment="1">
      <alignment horizontal="right"/>
    </xf>
    <xf numFmtId="3" fontId="45" fillId="3" borderId="78" xfId="9" applyNumberFormat="1" applyFont="1" applyFill="1" applyBorder="1" applyAlignment="1">
      <alignment horizontal="right"/>
    </xf>
    <xf numFmtId="3" fontId="40" fillId="3" borderId="101" xfId="9" applyNumberFormat="1" applyFont="1" applyFill="1" applyBorder="1" applyAlignment="1">
      <alignment horizontal="right"/>
    </xf>
    <xf numFmtId="3" fontId="40" fillId="4" borderId="30" xfId="9" applyNumberFormat="1" applyFont="1" applyFill="1" applyBorder="1" applyAlignment="1">
      <alignment horizontal="right"/>
    </xf>
    <xf numFmtId="3" fontId="40" fillId="3" borderId="99" xfId="9" applyNumberFormat="1" applyFont="1" applyFill="1" applyBorder="1" applyAlignment="1">
      <alignment horizontal="right"/>
    </xf>
    <xf numFmtId="3" fontId="45" fillId="4" borderId="101" xfId="9" applyNumberFormat="1" applyFont="1" applyFill="1" applyBorder="1" applyAlignment="1">
      <alignment horizontal="right"/>
    </xf>
    <xf numFmtId="3" fontId="40" fillId="3" borderId="162" xfId="9" applyNumberFormat="1" applyFont="1" applyFill="1" applyBorder="1" applyAlignment="1">
      <alignment horizontal="right"/>
    </xf>
    <xf numFmtId="3" fontId="45" fillId="3" borderId="80" xfId="9" applyNumberFormat="1" applyFont="1" applyFill="1" applyBorder="1" applyAlignment="1">
      <alignment horizontal="center"/>
    </xf>
    <xf numFmtId="3" fontId="24" fillId="3" borderId="80" xfId="18" applyNumberFormat="1" applyFont="1" applyFill="1" applyBorder="1" applyAlignment="1">
      <alignment wrapText="1"/>
    </xf>
    <xf numFmtId="3" fontId="45" fillId="3" borderId="80" xfId="9" applyNumberFormat="1" applyFont="1" applyFill="1" applyBorder="1" applyAlignment="1">
      <alignment horizontal="center" vertical="center" wrapText="1"/>
    </xf>
    <xf numFmtId="3" fontId="40" fillId="3" borderId="80" xfId="9" applyNumberFormat="1" applyFont="1" applyFill="1" applyBorder="1" applyAlignment="1">
      <alignment horizontal="right"/>
    </xf>
    <xf numFmtId="3" fontId="45" fillId="3" borderId="80" xfId="9" applyNumberFormat="1" applyFont="1" applyFill="1" applyBorder="1" applyAlignment="1">
      <alignment horizontal="right"/>
    </xf>
    <xf numFmtId="3" fontId="40" fillId="3" borderId="137" xfId="9" applyNumberFormat="1" applyFont="1" applyFill="1" applyBorder="1" applyAlignment="1">
      <alignment horizontal="right"/>
    </xf>
    <xf numFmtId="3" fontId="40" fillId="4" borderId="163" xfId="9" applyNumberFormat="1" applyFont="1" applyFill="1" applyBorder="1" applyAlignment="1">
      <alignment horizontal="right"/>
    </xf>
    <xf numFmtId="3" fontId="40" fillId="3" borderId="139" xfId="9" applyNumberFormat="1" applyFont="1" applyFill="1" applyBorder="1" applyAlignment="1">
      <alignment horizontal="right"/>
    </xf>
    <xf numFmtId="3" fontId="45" fillId="4" borderId="137" xfId="9" applyNumberFormat="1" applyFont="1" applyFill="1" applyBorder="1" applyAlignment="1">
      <alignment horizontal="right"/>
    </xf>
    <xf numFmtId="3" fontId="40" fillId="3" borderId="140" xfId="9" applyNumberFormat="1" applyFont="1" applyFill="1" applyBorder="1" applyAlignment="1">
      <alignment horizontal="right"/>
    </xf>
    <xf numFmtId="3" fontId="40" fillId="4" borderId="51" xfId="9" applyNumberFormat="1" applyFont="1" applyFill="1" applyBorder="1" applyAlignment="1">
      <alignment horizontal="right"/>
    </xf>
    <xf numFmtId="3" fontId="45" fillId="4" borderId="51" xfId="9" applyNumberFormat="1" applyFont="1" applyFill="1" applyBorder="1" applyAlignment="1">
      <alignment horizontal="right"/>
    </xf>
    <xf numFmtId="3" fontId="40" fillId="4" borderId="64" xfId="9" applyNumberFormat="1" applyFont="1" applyFill="1" applyBorder="1" applyAlignment="1">
      <alignment horizontal="right"/>
    </xf>
    <xf numFmtId="3" fontId="40" fillId="4" borderId="127" xfId="9" applyNumberFormat="1" applyFont="1" applyFill="1" applyBorder="1" applyAlignment="1">
      <alignment horizontal="right"/>
    </xf>
    <xf numFmtId="3" fontId="45" fillId="7" borderId="0" xfId="0" applyNumberFormat="1" applyFont="1" applyFill="1"/>
    <xf numFmtId="3" fontId="40" fillId="3" borderId="51" xfId="9" applyNumberFormat="1" applyFont="1" applyFill="1" applyBorder="1" applyAlignment="1">
      <alignment horizontal="right"/>
    </xf>
    <xf numFmtId="3" fontId="45" fillId="3" borderId="51" xfId="9" applyNumberFormat="1" applyFont="1" applyFill="1" applyBorder="1" applyAlignment="1">
      <alignment horizontal="right"/>
    </xf>
    <xf numFmtId="3" fontId="40" fillId="3" borderId="64" xfId="9" applyNumberFormat="1" applyFont="1" applyFill="1" applyBorder="1" applyAlignment="1">
      <alignment horizontal="right"/>
    </xf>
    <xf numFmtId="3" fontId="40" fillId="3" borderId="127" xfId="9" applyNumberFormat="1" applyFont="1" applyFill="1" applyBorder="1" applyAlignment="1">
      <alignment horizontal="right"/>
    </xf>
    <xf numFmtId="3" fontId="19" fillId="3" borderId="44" xfId="9" applyNumberFormat="1" applyFont="1" applyFill="1" applyBorder="1" applyAlignment="1">
      <alignment horizontal="center" vertical="center" wrapText="1"/>
    </xf>
    <xf numFmtId="3" fontId="24" fillId="3" borderId="80" xfId="5" applyNumberFormat="1" applyFont="1" applyFill="1" applyBorder="1" applyAlignment="1">
      <alignment horizontal="left"/>
    </xf>
    <xf numFmtId="3" fontId="21" fillId="3" borderId="44" xfId="5" applyNumberFormat="1" applyFont="1" applyFill="1" applyBorder="1" applyAlignment="1">
      <alignment horizontal="left"/>
    </xf>
    <xf numFmtId="3" fontId="45" fillId="3" borderId="80" xfId="5" applyNumberFormat="1" applyFont="1" applyFill="1" applyBorder="1" applyAlignment="1">
      <alignment horizontal="center" vertical="center"/>
    </xf>
    <xf numFmtId="3" fontId="45" fillId="7" borderId="51" xfId="9" applyNumberFormat="1" applyFont="1" applyFill="1" applyBorder="1" applyAlignment="1">
      <alignment horizontal="center"/>
    </xf>
    <xf numFmtId="3" fontId="40" fillId="7" borderId="51" xfId="9" applyNumberFormat="1" applyFont="1" applyFill="1" applyBorder="1" applyAlignment="1">
      <alignment horizontal="right"/>
    </xf>
    <xf numFmtId="3" fontId="45" fillId="7" borderId="51" xfId="9" applyNumberFormat="1" applyFont="1" applyFill="1" applyBorder="1" applyAlignment="1">
      <alignment horizontal="right"/>
    </xf>
    <xf numFmtId="3" fontId="40" fillId="7" borderId="64" xfId="9" applyNumberFormat="1" applyFont="1" applyFill="1" applyBorder="1" applyAlignment="1">
      <alignment horizontal="right"/>
    </xf>
    <xf numFmtId="3" fontId="40" fillId="7" borderId="127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center"/>
    </xf>
    <xf numFmtId="3" fontId="40" fillId="3" borderId="130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right"/>
    </xf>
    <xf numFmtId="3" fontId="40" fillId="3" borderId="164" xfId="9" applyNumberFormat="1" applyFont="1" applyFill="1" applyBorder="1" applyAlignment="1">
      <alignment horizontal="right"/>
    </xf>
    <xf numFmtId="3" fontId="40" fillId="3" borderId="165" xfId="9" applyNumberFormat="1" applyFont="1" applyFill="1" applyBorder="1" applyAlignment="1">
      <alignment horizontal="right"/>
    </xf>
    <xf numFmtId="3" fontId="45" fillId="3" borderId="78" xfId="5" applyNumberFormat="1" applyFont="1" applyFill="1" applyBorder="1" applyAlignment="1">
      <alignment horizontal="center" vertical="center"/>
    </xf>
    <xf numFmtId="3" fontId="21" fillId="3" borderId="243" xfId="5" applyNumberFormat="1" applyFont="1" applyFill="1" applyBorder="1" applyAlignment="1">
      <alignment horizontal="left"/>
    </xf>
    <xf numFmtId="3" fontId="21" fillId="4" borderId="51" xfId="9" applyNumberFormat="1" applyFont="1" applyFill="1" applyBorder="1" applyAlignment="1">
      <alignment horizontal="center" vertical="center" wrapText="1"/>
    </xf>
    <xf numFmtId="3" fontId="21" fillId="3" borderId="51" xfId="9" applyNumberFormat="1" applyFont="1" applyFill="1" applyBorder="1" applyAlignment="1">
      <alignment horizontal="center" vertical="center" wrapText="1"/>
    </xf>
    <xf numFmtId="3" fontId="45" fillId="7" borderId="51" xfId="9" applyNumberFormat="1" applyFont="1" applyFill="1" applyBorder="1" applyAlignment="1">
      <alignment horizontal="center" vertical="center" wrapText="1"/>
    </xf>
    <xf numFmtId="3" fontId="19" fillId="4" borderId="51" xfId="9" applyNumberFormat="1" applyFont="1" applyFill="1" applyBorder="1" applyAlignment="1">
      <alignment horizontal="center" vertical="center" wrapText="1"/>
    </xf>
    <xf numFmtId="3" fontId="40" fillId="3" borderId="161" xfId="9" applyNumberFormat="1" applyFont="1" applyFill="1" applyBorder="1" applyAlignment="1">
      <alignment horizontal="right"/>
    </xf>
    <xf numFmtId="3" fontId="19" fillId="3" borderId="46" xfId="9" applyNumberFormat="1" applyFont="1" applyFill="1" applyBorder="1" applyAlignment="1">
      <alignment horizontal="center" vertical="center" wrapText="1"/>
    </xf>
    <xf numFmtId="3" fontId="45" fillId="3" borderId="64" xfId="9" applyNumberFormat="1" applyFont="1" applyFill="1" applyBorder="1" applyAlignment="1">
      <alignment horizontal="center"/>
    </xf>
    <xf numFmtId="3" fontId="45" fillId="3" borderId="128" xfId="9" applyNumberFormat="1" applyFont="1" applyFill="1" applyBorder="1" applyAlignment="1">
      <alignment horizontal="center"/>
    </xf>
    <xf numFmtId="3" fontId="45" fillId="4" borderId="81" xfId="9" applyNumberFormat="1" applyFont="1" applyFill="1" applyBorder="1" applyAlignment="1">
      <alignment horizontal="center"/>
    </xf>
    <xf numFmtId="0" fontId="21" fillId="4" borderId="81" xfId="0" applyFont="1" applyFill="1" applyBorder="1" applyAlignment="1">
      <alignment vertical="center" wrapText="1"/>
    </xf>
    <xf numFmtId="3" fontId="45" fillId="4" borderId="81" xfId="9" applyNumberFormat="1" applyFont="1" applyFill="1" applyBorder="1" applyAlignment="1">
      <alignment horizontal="center" vertical="center" wrapText="1"/>
    </xf>
    <xf numFmtId="3" fontId="40" fillId="4" borderId="81" xfId="9" applyNumberFormat="1" applyFont="1" applyFill="1" applyBorder="1" applyAlignment="1">
      <alignment horizontal="right"/>
    </xf>
    <xf numFmtId="3" fontId="40" fillId="4" borderId="270" xfId="9" applyNumberFormat="1" applyFont="1" applyFill="1" applyBorder="1" applyAlignment="1">
      <alignment horizontal="right"/>
    </xf>
    <xf numFmtId="3" fontId="40" fillId="4" borderId="265" xfId="9" applyNumberFormat="1" applyFont="1" applyFill="1" applyBorder="1" applyAlignment="1">
      <alignment horizontal="right"/>
    </xf>
    <xf numFmtId="3" fontId="45" fillId="3" borderId="79" xfId="9" applyNumberFormat="1" applyFont="1" applyFill="1" applyBorder="1" applyAlignment="1">
      <alignment horizontal="center"/>
    </xf>
    <xf numFmtId="0" fontId="21" fillId="3" borderId="81" xfId="0" applyFont="1" applyFill="1" applyBorder="1" applyAlignment="1">
      <alignment vertical="center" wrapText="1"/>
    </xf>
    <xf numFmtId="3" fontId="45" fillId="3" borderId="79" xfId="9" applyNumberFormat="1" applyFont="1" applyFill="1" applyBorder="1" applyAlignment="1">
      <alignment horizontal="center" vertical="center" wrapText="1"/>
    </xf>
    <xf numFmtId="3" fontId="45" fillId="3" borderId="0" xfId="9" applyNumberFormat="1" applyFont="1" applyFill="1" applyAlignment="1">
      <alignment horizontal="center" vertical="top"/>
    </xf>
    <xf numFmtId="3" fontId="21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vertical="center"/>
    </xf>
    <xf numFmtId="0" fontId="24" fillId="3" borderId="0" xfId="9" applyFont="1" applyFill="1" applyBorder="1" applyAlignment="1">
      <alignment wrapText="1"/>
    </xf>
    <xf numFmtId="0" fontId="21" fillId="3" borderId="0" xfId="9" applyFont="1" applyFill="1" applyBorder="1" applyAlignment="1">
      <alignment wrapText="1"/>
    </xf>
    <xf numFmtId="0" fontId="71" fillId="3" borderId="0" xfId="4" applyFont="1" applyFill="1"/>
    <xf numFmtId="3" fontId="21" fillId="3" borderId="0" xfId="9" applyNumberFormat="1" applyFont="1" applyFill="1" applyBorder="1" applyAlignment="1">
      <alignment horizontal="right"/>
    </xf>
    <xf numFmtId="3" fontId="21" fillId="3" borderId="118" xfId="9" applyNumberFormat="1" applyFont="1" applyFill="1" applyBorder="1" applyAlignment="1">
      <alignment horizontal="center"/>
    </xf>
    <xf numFmtId="3" fontId="21" fillId="3" borderId="40" xfId="9" applyNumberFormat="1" applyFont="1" applyFill="1" applyBorder="1" applyAlignment="1">
      <alignment horizontal="center" vertical="top"/>
    </xf>
    <xf numFmtId="3" fontId="21" fillId="3" borderId="40" xfId="9" applyNumberFormat="1" applyFont="1" applyFill="1" applyBorder="1" applyAlignment="1">
      <alignment horizontal="center" wrapText="1"/>
    </xf>
    <xf numFmtId="3" fontId="21" fillId="3" borderId="40" xfId="9" applyNumberFormat="1" applyFont="1" applyFill="1" applyBorder="1" applyAlignment="1">
      <alignment horizontal="center"/>
    </xf>
    <xf numFmtId="3" fontId="21" fillId="3" borderId="119" xfId="9" applyNumberFormat="1" applyFont="1" applyFill="1" applyBorder="1" applyAlignment="1">
      <alignment horizontal="center"/>
    </xf>
    <xf numFmtId="0" fontId="21" fillId="3" borderId="46" xfId="9" applyFont="1" applyFill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wrapText="1"/>
    </xf>
    <xf numFmtId="0" fontId="21" fillId="3" borderId="79" xfId="0" applyFont="1" applyFill="1" applyBorder="1" applyAlignment="1">
      <alignment horizontal="center" wrapText="1"/>
    </xf>
    <xf numFmtId="3" fontId="21" fillId="3" borderId="54" xfId="5" applyNumberFormat="1" applyFont="1" applyFill="1" applyBorder="1" applyAlignment="1">
      <alignment horizontal="center" vertical="center" wrapText="1"/>
    </xf>
    <xf numFmtId="3" fontId="21" fillId="4" borderId="120" xfId="9" applyNumberFormat="1" applyFont="1" applyFill="1" applyBorder="1" applyAlignment="1">
      <alignment horizontal="center"/>
    </xf>
    <xf numFmtId="3" fontId="21" fillId="4" borderId="82" xfId="9" applyNumberFormat="1" applyFont="1" applyFill="1" applyBorder="1" applyAlignment="1">
      <alignment horizontal="center"/>
    </xf>
    <xf numFmtId="3" fontId="24" fillId="4" borderId="82" xfId="9" applyNumberFormat="1" applyFont="1" applyFill="1" applyBorder="1" applyAlignment="1">
      <alignment horizontal="center" wrapText="1"/>
    </xf>
    <xf numFmtId="3" fontId="21" fillId="4" borderId="82" xfId="9" applyNumberFormat="1" applyFont="1" applyFill="1" applyBorder="1" applyAlignment="1">
      <alignment horizontal="right"/>
    </xf>
    <xf numFmtId="3" fontId="24" fillId="4" borderId="82" xfId="9" applyNumberFormat="1" applyFont="1" applyFill="1" applyBorder="1" applyAlignment="1">
      <alignment horizontal="right"/>
    </xf>
    <xf numFmtId="3" fontId="24" fillId="4" borderId="121" xfId="9" applyNumberFormat="1" applyFont="1" applyFill="1" applyBorder="1" applyAlignment="1">
      <alignment horizontal="right"/>
    </xf>
    <xf numFmtId="3" fontId="24" fillId="4" borderId="122" xfId="9" applyNumberFormat="1" applyFont="1" applyFill="1" applyBorder="1" applyAlignment="1">
      <alignment horizontal="right"/>
    </xf>
    <xf numFmtId="3" fontId="24" fillId="4" borderId="123" xfId="9" applyNumberFormat="1" applyFont="1" applyFill="1" applyBorder="1" applyAlignment="1">
      <alignment horizontal="right"/>
    </xf>
    <xf numFmtId="3" fontId="24" fillId="4" borderId="124" xfId="9" applyNumberFormat="1" applyFont="1" applyFill="1" applyBorder="1" applyAlignment="1">
      <alignment horizontal="right"/>
    </xf>
    <xf numFmtId="3" fontId="21" fillId="3" borderId="125" xfId="9" applyNumberFormat="1" applyFont="1" applyFill="1" applyBorder="1" applyAlignment="1">
      <alignment horizontal="center"/>
    </xf>
    <xf numFmtId="3" fontId="24" fillId="3" borderId="51" xfId="9" applyNumberFormat="1" applyFont="1" applyFill="1" applyBorder="1" applyAlignment="1">
      <alignment horizontal="center" wrapText="1"/>
    </xf>
    <xf numFmtId="3" fontId="21" fillId="3" borderId="51" xfId="9" applyNumberFormat="1" applyFont="1" applyFill="1" applyBorder="1" applyAlignment="1">
      <alignment horizontal="right"/>
    </xf>
    <xf numFmtId="3" fontId="24" fillId="3" borderId="126" xfId="9" applyNumberFormat="1" applyFont="1" applyFill="1" applyBorder="1" applyAlignment="1">
      <alignment horizontal="right"/>
    </xf>
    <xf numFmtId="3" fontId="21" fillId="3" borderId="127" xfId="9" applyNumberFormat="1" applyFont="1" applyFill="1" applyBorder="1" applyAlignment="1">
      <alignment horizontal="right"/>
    </xf>
    <xf numFmtId="3" fontId="21" fillId="3" borderId="64" xfId="9" applyNumberFormat="1" applyFont="1" applyFill="1" applyBorder="1" applyAlignment="1">
      <alignment horizontal="right"/>
    </xf>
    <xf numFmtId="3" fontId="21" fillId="3" borderId="128" xfId="9" applyNumberFormat="1" applyFont="1" applyFill="1" applyBorder="1" applyAlignment="1">
      <alignment horizontal="right"/>
    </xf>
    <xf numFmtId="3" fontId="21" fillId="3" borderId="131" xfId="9" applyNumberFormat="1" applyFont="1" applyFill="1" applyBorder="1" applyAlignment="1">
      <alignment horizontal="center"/>
    </xf>
    <xf numFmtId="3" fontId="21" fillId="3" borderId="83" xfId="9" applyNumberFormat="1" applyFont="1" applyFill="1" applyBorder="1" applyAlignment="1">
      <alignment horizontal="center"/>
    </xf>
    <xf numFmtId="3" fontId="24" fillId="3" borderId="83" xfId="18" applyNumberFormat="1" applyFont="1" applyFill="1" applyBorder="1" applyAlignment="1">
      <alignment wrapText="1"/>
    </xf>
    <xf numFmtId="3" fontId="21" fillId="3" borderId="83" xfId="18" applyNumberFormat="1" applyFont="1" applyFill="1" applyBorder="1" applyAlignment="1">
      <alignment wrapText="1"/>
    </xf>
    <xf numFmtId="3" fontId="21" fillId="3" borderId="83" xfId="9" applyNumberFormat="1" applyFont="1" applyFill="1" applyBorder="1" applyAlignment="1">
      <alignment horizontal="center" vertical="center" wrapText="1"/>
    </xf>
    <xf numFmtId="3" fontId="24" fillId="3" borderId="83" xfId="9" applyNumberFormat="1" applyFont="1" applyFill="1" applyBorder="1" applyAlignment="1">
      <alignment horizontal="center" wrapText="1"/>
    </xf>
    <xf numFmtId="3" fontId="21" fillId="3" borderId="83" xfId="9" applyNumberFormat="1" applyFont="1" applyFill="1" applyBorder="1" applyAlignment="1">
      <alignment horizontal="right"/>
    </xf>
    <xf numFmtId="3" fontId="24" fillId="3" borderId="83" xfId="9" applyNumberFormat="1" applyFont="1" applyFill="1" applyBorder="1" applyAlignment="1">
      <alignment horizontal="right"/>
    </xf>
    <xf numFmtId="3" fontId="24" fillId="3" borderId="132" xfId="9" applyNumberFormat="1" applyFont="1" applyFill="1" applyBorder="1" applyAlignment="1">
      <alignment horizontal="right"/>
    </xf>
    <xf numFmtId="3" fontId="24" fillId="3" borderId="133" xfId="9" applyNumberFormat="1" applyFont="1" applyFill="1" applyBorder="1" applyAlignment="1">
      <alignment horizontal="right"/>
    </xf>
    <xf numFmtId="3" fontId="24" fillId="3" borderId="134" xfId="9" applyNumberFormat="1" applyFont="1" applyFill="1" applyBorder="1" applyAlignment="1">
      <alignment horizontal="right"/>
    </xf>
    <xf numFmtId="3" fontId="24" fillId="3" borderId="135" xfId="9" applyNumberFormat="1" applyFont="1" applyFill="1" applyBorder="1" applyAlignment="1">
      <alignment horizontal="right"/>
    </xf>
    <xf numFmtId="3" fontId="21" fillId="4" borderId="136" xfId="9" applyNumberFormat="1" applyFont="1" applyFill="1" applyBorder="1" applyAlignment="1">
      <alignment horizontal="center"/>
    </xf>
    <xf numFmtId="3" fontId="21" fillId="4" borderId="80" xfId="9" applyNumberFormat="1" applyFont="1" applyFill="1" applyBorder="1" applyAlignment="1">
      <alignment horizontal="center"/>
    </xf>
    <xf numFmtId="3" fontId="24" fillId="4" borderId="80" xfId="9" applyNumberFormat="1" applyFont="1" applyFill="1" applyBorder="1" applyAlignment="1">
      <alignment horizontal="center" wrapText="1"/>
    </xf>
    <xf numFmtId="3" fontId="21" fillId="4" borderId="80" xfId="9" applyNumberFormat="1" applyFont="1" applyFill="1" applyBorder="1" applyAlignment="1">
      <alignment horizontal="right"/>
    </xf>
    <xf numFmtId="3" fontId="24" fillId="4" borderId="80" xfId="9" applyNumberFormat="1" applyFont="1" applyFill="1" applyBorder="1" applyAlignment="1">
      <alignment horizontal="right"/>
    </xf>
    <xf numFmtId="3" fontId="24" fillId="4" borderId="137" xfId="9" applyNumberFormat="1" applyFont="1" applyFill="1" applyBorder="1" applyAlignment="1">
      <alignment horizontal="right"/>
    </xf>
    <xf numFmtId="3" fontId="24" fillId="4" borderId="138" xfId="9" applyNumberFormat="1" applyFont="1" applyFill="1" applyBorder="1" applyAlignment="1">
      <alignment horizontal="right"/>
    </xf>
    <xf numFmtId="3" fontId="24" fillId="4" borderId="139" xfId="9" applyNumberFormat="1" applyFont="1" applyFill="1" applyBorder="1" applyAlignment="1">
      <alignment horizontal="right"/>
    </xf>
    <xf numFmtId="3" fontId="24" fillId="4" borderId="140" xfId="9" applyNumberFormat="1" applyFont="1" applyFill="1" applyBorder="1" applyAlignment="1">
      <alignment horizontal="right"/>
    </xf>
    <xf numFmtId="3" fontId="24" fillId="3" borderId="128" xfId="9" applyNumberFormat="1" applyFont="1" applyFill="1" applyBorder="1" applyAlignment="1">
      <alignment horizontal="right"/>
    </xf>
    <xf numFmtId="3" fontId="21" fillId="3" borderId="141" xfId="9" applyNumberFormat="1" applyFont="1" applyFill="1" applyBorder="1" applyAlignment="1">
      <alignment horizontal="center"/>
    </xf>
    <xf numFmtId="3" fontId="21" fillId="3" borderId="84" xfId="9" applyNumberFormat="1" applyFont="1" applyFill="1" applyBorder="1" applyAlignment="1">
      <alignment horizontal="center"/>
    </xf>
    <xf numFmtId="3" fontId="24" fillId="3" borderId="84" xfId="18" applyNumberFormat="1" applyFont="1" applyFill="1" applyBorder="1" applyAlignment="1">
      <alignment wrapText="1"/>
    </xf>
    <xf numFmtId="3" fontId="21" fillId="3" borderId="84" xfId="18" applyNumberFormat="1" applyFont="1" applyFill="1" applyBorder="1" applyAlignment="1">
      <alignment wrapText="1"/>
    </xf>
    <xf numFmtId="3" fontId="21" fillId="3" borderId="84" xfId="9" applyNumberFormat="1" applyFont="1" applyFill="1" applyBorder="1" applyAlignment="1">
      <alignment horizontal="center" vertical="center" wrapText="1"/>
    </xf>
    <xf numFmtId="3" fontId="24" fillId="3" borderId="84" xfId="9" applyNumberFormat="1" applyFont="1" applyFill="1" applyBorder="1" applyAlignment="1">
      <alignment horizontal="center" wrapText="1"/>
    </xf>
    <xf numFmtId="3" fontId="21" fillId="3" borderId="84" xfId="9" applyNumberFormat="1" applyFont="1" applyFill="1" applyBorder="1" applyAlignment="1">
      <alignment horizontal="right"/>
    </xf>
    <xf numFmtId="3" fontId="24" fillId="3" borderId="84" xfId="9" applyNumberFormat="1" applyFont="1" applyFill="1" applyBorder="1" applyAlignment="1">
      <alignment horizontal="right"/>
    </xf>
    <xf numFmtId="3" fontId="24" fillId="3" borderId="142" xfId="9" applyNumberFormat="1" applyFont="1" applyFill="1" applyBorder="1" applyAlignment="1">
      <alignment horizontal="right"/>
    </xf>
    <xf numFmtId="3" fontId="24" fillId="3" borderId="143" xfId="9" applyNumberFormat="1" applyFont="1" applyFill="1" applyBorder="1" applyAlignment="1">
      <alignment horizontal="right"/>
    </xf>
    <xf numFmtId="3" fontId="24" fillId="3" borderId="144" xfId="9" applyNumberFormat="1" applyFont="1" applyFill="1" applyBorder="1" applyAlignment="1">
      <alignment horizontal="right"/>
    </xf>
    <xf numFmtId="3" fontId="24" fillId="3" borderId="145" xfId="9" applyNumberFormat="1" applyFont="1" applyFill="1" applyBorder="1" applyAlignment="1">
      <alignment horizontal="right"/>
    </xf>
    <xf numFmtId="3" fontId="21" fillId="4" borderId="146" xfId="9" applyNumberFormat="1" applyFont="1" applyFill="1" applyBorder="1" applyAlignment="1">
      <alignment horizontal="center"/>
    </xf>
    <xf numFmtId="3" fontId="21" fillId="4" borderId="44" xfId="9" applyNumberFormat="1" applyFont="1" applyFill="1" applyBorder="1" applyAlignment="1">
      <alignment horizontal="center"/>
    </xf>
    <xf numFmtId="3" fontId="24" fillId="4" borderId="44" xfId="9" applyNumberFormat="1" applyFont="1" applyFill="1" applyBorder="1" applyAlignment="1">
      <alignment horizontal="center" wrapText="1"/>
    </xf>
    <xf numFmtId="3" fontId="21" fillId="4" borderId="44" xfId="9" applyNumberFormat="1" applyFont="1" applyFill="1" applyBorder="1" applyAlignment="1">
      <alignment horizontal="right"/>
    </xf>
    <xf numFmtId="3" fontId="24" fillId="4" borderId="44" xfId="9" applyNumberFormat="1" applyFont="1" applyFill="1" applyBorder="1" applyAlignment="1">
      <alignment horizontal="right"/>
    </xf>
    <xf numFmtId="3" fontId="24" fillId="4" borderId="62" xfId="9" applyNumberFormat="1" applyFont="1" applyFill="1" applyBorder="1" applyAlignment="1">
      <alignment horizontal="right"/>
    </xf>
    <xf numFmtId="3" fontId="24" fillId="4" borderId="147" xfId="9" applyNumberFormat="1" applyFont="1" applyFill="1" applyBorder="1" applyAlignment="1">
      <alignment horizontal="right"/>
    </xf>
    <xf numFmtId="3" fontId="24" fillId="4" borderId="148" xfId="9" applyNumberFormat="1" applyFont="1" applyFill="1" applyBorder="1" applyAlignment="1">
      <alignment horizontal="right"/>
    </xf>
    <xf numFmtId="3" fontId="24" fillId="4" borderId="149" xfId="9" applyNumberFormat="1" applyFont="1" applyFill="1" applyBorder="1" applyAlignment="1">
      <alignment horizontal="right"/>
    </xf>
    <xf numFmtId="3" fontId="21" fillId="3" borderId="50" xfId="9" applyNumberFormat="1" applyFont="1" applyFill="1" applyBorder="1" applyAlignment="1">
      <alignment horizontal="center"/>
    </xf>
    <xf numFmtId="3" fontId="21" fillId="3" borderId="150" xfId="9" applyNumberFormat="1" applyFont="1" applyFill="1" applyBorder="1" applyAlignment="1">
      <alignment horizontal="center"/>
    </xf>
    <xf numFmtId="3" fontId="24" fillId="3" borderId="84" xfId="5" applyNumberFormat="1" applyFont="1" applyFill="1" applyBorder="1" applyAlignment="1">
      <alignment horizontal="left"/>
    </xf>
    <xf numFmtId="3" fontId="21" fillId="3" borderId="84" xfId="5" applyNumberFormat="1" applyFont="1" applyFill="1" applyBorder="1" applyAlignment="1">
      <alignment horizontal="left"/>
    </xf>
    <xf numFmtId="3" fontId="21" fillId="3" borderId="84" xfId="5" applyNumberFormat="1" applyFont="1" applyFill="1" applyBorder="1" applyAlignment="1">
      <alignment horizontal="center" vertical="center"/>
    </xf>
    <xf numFmtId="3" fontId="21" fillId="3" borderId="43" xfId="9" applyNumberFormat="1" applyFont="1" applyFill="1" applyBorder="1" applyAlignment="1">
      <alignment horizontal="center"/>
    </xf>
    <xf numFmtId="3" fontId="21" fillId="3" borderId="44" xfId="9" applyNumberFormat="1" applyFont="1" applyFill="1" applyBorder="1" applyAlignment="1">
      <alignment horizontal="center"/>
    </xf>
    <xf numFmtId="3" fontId="24" fillId="3" borderId="44" xfId="5" applyNumberFormat="1" applyFont="1" applyFill="1" applyBorder="1" applyAlignment="1">
      <alignment horizontal="left"/>
    </xf>
    <xf numFmtId="3" fontId="21" fillId="3" borderId="78" xfId="5" applyNumberFormat="1" applyFont="1" applyFill="1" applyBorder="1" applyAlignment="1">
      <alignment horizontal="left"/>
    </xf>
    <xf numFmtId="3" fontId="21" fillId="3" borderId="78" xfId="5" applyNumberFormat="1" applyFont="1" applyFill="1" applyBorder="1" applyAlignment="1">
      <alignment horizontal="center" vertical="center"/>
    </xf>
    <xf numFmtId="3" fontId="24" fillId="3" borderId="44" xfId="9" applyNumberFormat="1" applyFont="1" applyFill="1" applyBorder="1" applyAlignment="1">
      <alignment horizontal="center" wrapText="1"/>
    </xf>
    <xf numFmtId="3" fontId="21" fillId="3" borderId="44" xfId="9" applyNumberFormat="1" applyFont="1" applyFill="1" applyBorder="1" applyAlignment="1">
      <alignment horizontal="right"/>
    </xf>
    <xf numFmtId="3" fontId="24" fillId="3" borderId="44" xfId="9" applyNumberFormat="1" applyFont="1" applyFill="1" applyBorder="1" applyAlignment="1">
      <alignment horizontal="right"/>
    </xf>
    <xf numFmtId="3" fontId="24" fillId="3" borderId="62" xfId="9" applyNumberFormat="1" applyFont="1" applyFill="1" applyBorder="1" applyAlignment="1">
      <alignment horizontal="right"/>
    </xf>
    <xf numFmtId="3" fontId="24" fillId="3" borderId="147" xfId="9" applyNumberFormat="1" applyFont="1" applyFill="1" applyBorder="1" applyAlignment="1">
      <alignment horizontal="right"/>
    </xf>
    <xf numFmtId="3" fontId="24" fillId="3" borderId="148" xfId="9" applyNumberFormat="1" applyFont="1" applyFill="1" applyBorder="1" applyAlignment="1">
      <alignment horizontal="right"/>
    </xf>
    <xf numFmtId="3" fontId="24" fillId="3" borderId="140" xfId="9" applyNumberFormat="1" applyFont="1" applyFill="1" applyBorder="1" applyAlignment="1">
      <alignment horizontal="right"/>
    </xf>
    <xf numFmtId="3" fontId="21" fillId="4" borderId="50" xfId="9" applyNumberFormat="1" applyFont="1" applyFill="1" applyBorder="1" applyAlignment="1">
      <alignment horizontal="center"/>
    </xf>
    <xf numFmtId="3" fontId="24" fillId="4" borderId="51" xfId="9" applyNumberFormat="1" applyFont="1" applyFill="1" applyBorder="1" applyAlignment="1">
      <alignment horizontal="center" wrapText="1"/>
    </xf>
    <xf numFmtId="3" fontId="21" fillId="4" borderId="51" xfId="9" applyNumberFormat="1" applyFont="1" applyFill="1" applyBorder="1" applyAlignment="1">
      <alignment horizontal="right"/>
    </xf>
    <xf numFmtId="3" fontId="24" fillId="4" borderId="51" xfId="9" applyNumberFormat="1" applyFont="1" applyFill="1" applyBorder="1" applyAlignment="1">
      <alignment horizontal="right"/>
    </xf>
    <xf numFmtId="3" fontId="24" fillId="4" borderId="64" xfId="9" applyNumberFormat="1" applyFont="1" applyFill="1" applyBorder="1" applyAlignment="1">
      <alignment horizontal="right"/>
    </xf>
    <xf numFmtId="3" fontId="24" fillId="4" borderId="126" xfId="9" applyNumberFormat="1" applyFont="1" applyFill="1" applyBorder="1" applyAlignment="1">
      <alignment horizontal="right"/>
    </xf>
    <xf numFmtId="3" fontId="24" fillId="4" borderId="127" xfId="9" applyNumberFormat="1" applyFont="1" applyFill="1" applyBorder="1" applyAlignment="1">
      <alignment horizontal="right"/>
    </xf>
    <xf numFmtId="3" fontId="24" fillId="4" borderId="128" xfId="9" applyNumberFormat="1" applyFont="1" applyFill="1" applyBorder="1" applyAlignment="1">
      <alignment horizontal="right"/>
    </xf>
    <xf numFmtId="3" fontId="21" fillId="3" borderId="126" xfId="9" applyNumberFormat="1" applyFont="1" applyFill="1" applyBorder="1" applyAlignment="1">
      <alignment horizontal="right"/>
    </xf>
    <xf numFmtId="3" fontId="40" fillId="7" borderId="51" xfId="9" applyNumberFormat="1" applyFont="1" applyFill="1" applyBorder="1" applyAlignment="1">
      <alignment horizontal="center" wrapText="1"/>
    </xf>
    <xf numFmtId="3" fontId="40" fillId="7" borderId="126" xfId="9" applyNumberFormat="1" applyFont="1" applyFill="1" applyBorder="1" applyAlignment="1">
      <alignment horizontal="right"/>
    </xf>
    <xf numFmtId="3" fontId="40" fillId="7" borderId="128" xfId="9" applyNumberFormat="1" applyFont="1" applyFill="1" applyBorder="1" applyAlignment="1">
      <alignment horizontal="right"/>
    </xf>
    <xf numFmtId="3" fontId="24" fillId="3" borderId="51" xfId="9" applyNumberFormat="1" applyFont="1" applyFill="1" applyBorder="1" applyAlignment="1">
      <alignment horizontal="right"/>
    </xf>
    <xf numFmtId="3" fontId="24" fillId="3" borderId="64" xfId="9" applyNumberFormat="1" applyFont="1" applyFill="1" applyBorder="1" applyAlignment="1">
      <alignment horizontal="right"/>
    </xf>
    <xf numFmtId="3" fontId="24" fillId="3" borderId="127" xfId="9" applyNumberFormat="1" applyFont="1" applyFill="1" applyBorder="1" applyAlignment="1">
      <alignment horizontal="right"/>
    </xf>
    <xf numFmtId="3" fontId="45" fillId="3" borderId="50" xfId="9" applyNumberFormat="1" applyFont="1" applyFill="1" applyBorder="1" applyAlignment="1">
      <alignment horizontal="center"/>
    </xf>
    <xf numFmtId="0" fontId="47" fillId="3" borderId="0" xfId="0" applyFont="1" applyFill="1"/>
    <xf numFmtId="0" fontId="24" fillId="4" borderId="46" xfId="4" applyFont="1" applyFill="1" applyBorder="1" applyAlignment="1">
      <alignment horizontal="center" wrapText="1"/>
    </xf>
    <xf numFmtId="3" fontId="21" fillId="4" borderId="46" xfId="9" applyNumberFormat="1" applyFont="1" applyFill="1" applyBorder="1" applyAlignment="1">
      <alignment horizontal="right"/>
    </xf>
    <xf numFmtId="3" fontId="24" fillId="4" borderId="46" xfId="9" applyNumberFormat="1" applyFont="1" applyFill="1" applyBorder="1" applyAlignment="1">
      <alignment horizontal="right"/>
    </xf>
    <xf numFmtId="3" fontId="24" fillId="4" borderId="66" xfId="9" applyNumberFormat="1" applyFont="1" applyFill="1" applyBorder="1" applyAlignment="1">
      <alignment horizontal="right"/>
    </xf>
    <xf numFmtId="3" fontId="24" fillId="4" borderId="151" xfId="9" applyNumberFormat="1" applyFont="1" applyFill="1" applyBorder="1" applyAlignment="1">
      <alignment horizontal="right"/>
    </xf>
    <xf numFmtId="3" fontId="24" fillId="4" borderId="152" xfId="9" applyNumberFormat="1" applyFont="1" applyFill="1" applyBorder="1" applyAlignment="1">
      <alignment horizontal="right"/>
    </xf>
    <xf numFmtId="3" fontId="24" fillId="4" borderId="153" xfId="9" applyNumberFormat="1" applyFont="1" applyFill="1" applyBorder="1" applyAlignment="1">
      <alignment horizontal="right"/>
    </xf>
    <xf numFmtId="3" fontId="21" fillId="3" borderId="154" xfId="9" applyNumberFormat="1" applyFont="1" applyFill="1" applyBorder="1" applyAlignment="1">
      <alignment horizontal="center"/>
    </xf>
    <xf numFmtId="3" fontId="21" fillId="3" borderId="78" xfId="9" applyNumberFormat="1" applyFont="1" applyFill="1" applyBorder="1" applyAlignment="1">
      <alignment horizontal="center"/>
    </xf>
    <xf numFmtId="0" fontId="24" fillId="3" borderId="64" xfId="4" applyFont="1" applyFill="1" applyBorder="1" applyAlignment="1">
      <alignment horizontal="center" wrapText="1"/>
    </xf>
    <xf numFmtId="3" fontId="45" fillId="3" borderId="154" xfId="9" applyNumberFormat="1" applyFont="1" applyFill="1" applyBorder="1" applyAlignment="1">
      <alignment horizontal="center"/>
    </xf>
    <xf numFmtId="3" fontId="30" fillId="3" borderId="46" xfId="9" applyNumberFormat="1" applyFont="1" applyFill="1" applyBorder="1" applyAlignment="1">
      <alignment horizontal="center" vertical="center" wrapText="1"/>
    </xf>
    <xf numFmtId="0" fontId="40" fillId="3" borderId="259" xfId="4" applyFont="1" applyFill="1" applyBorder="1" applyAlignment="1">
      <alignment horizontal="center" wrapText="1"/>
    </xf>
    <xf numFmtId="3" fontId="45" fillId="3" borderId="260" xfId="9" applyNumberFormat="1" applyFont="1" applyFill="1" applyBorder="1" applyAlignment="1">
      <alignment horizontal="right"/>
    </xf>
    <xf numFmtId="3" fontId="40" fillId="3" borderId="260" xfId="9" applyNumberFormat="1" applyFont="1" applyFill="1" applyBorder="1" applyAlignment="1">
      <alignment horizontal="right"/>
    </xf>
    <xf numFmtId="3" fontId="40" fillId="3" borderId="266" xfId="9" applyNumberFormat="1" applyFont="1" applyFill="1" applyBorder="1" applyAlignment="1">
      <alignment horizontal="right"/>
    </xf>
    <xf numFmtId="3" fontId="40" fillId="3" borderId="269" xfId="9" applyNumberFormat="1" applyFont="1" applyFill="1" applyBorder="1" applyAlignment="1">
      <alignment horizontal="right"/>
    </xf>
    <xf numFmtId="3" fontId="45" fillId="3" borderId="258" xfId="9" applyNumberFormat="1" applyFont="1" applyFill="1" applyBorder="1" applyAlignment="1">
      <alignment horizontal="center"/>
    </xf>
    <xf numFmtId="3" fontId="21" fillId="4" borderId="78" xfId="9" applyNumberFormat="1" applyFont="1" applyFill="1" applyBorder="1" applyAlignment="1">
      <alignment horizontal="center" vertical="center" wrapText="1"/>
    </xf>
    <xf numFmtId="0" fontId="40" fillId="3" borderId="261" xfId="4" applyFont="1" applyFill="1" applyBorder="1" applyAlignment="1">
      <alignment horizontal="center" wrapText="1"/>
    </xf>
    <xf numFmtId="3" fontId="45" fillId="3" borderId="262" xfId="9" applyNumberFormat="1" applyFont="1" applyFill="1" applyBorder="1" applyAlignment="1">
      <alignment horizontal="right"/>
    </xf>
    <xf numFmtId="3" fontId="40" fillId="3" borderId="262" xfId="9" applyNumberFormat="1" applyFont="1" applyFill="1" applyBorder="1" applyAlignment="1">
      <alignment horizontal="right"/>
    </xf>
    <xf numFmtId="3" fontId="40" fillId="3" borderId="267" xfId="9" applyNumberFormat="1" applyFont="1" applyFill="1" applyBorder="1" applyAlignment="1">
      <alignment horizontal="right"/>
    </xf>
    <xf numFmtId="0" fontId="40" fillId="3" borderId="263" xfId="4" applyFont="1" applyFill="1" applyBorder="1" applyAlignment="1">
      <alignment horizontal="center" wrapText="1"/>
    </xf>
    <xf numFmtId="3" fontId="45" fillId="3" borderId="264" xfId="9" applyNumberFormat="1" applyFont="1" applyFill="1" applyBorder="1" applyAlignment="1">
      <alignment horizontal="right"/>
    </xf>
    <xf numFmtId="3" fontId="40" fillId="3" borderId="264" xfId="9" applyNumberFormat="1" applyFont="1" applyFill="1" applyBorder="1" applyAlignment="1">
      <alignment horizontal="right"/>
    </xf>
    <xf numFmtId="3" fontId="40" fillId="3" borderId="268" xfId="9" applyNumberFormat="1" applyFont="1" applyFill="1" applyBorder="1" applyAlignment="1">
      <alignment horizontal="right"/>
    </xf>
    <xf numFmtId="3" fontId="45" fillId="3" borderId="251" xfId="9" applyNumberFormat="1" applyFont="1" applyFill="1" applyBorder="1" applyAlignment="1">
      <alignment horizontal="center"/>
    </xf>
    <xf numFmtId="0" fontId="40" fillId="3" borderId="102" xfId="4" applyFont="1" applyFill="1" applyBorder="1" applyAlignment="1">
      <alignment horizontal="center" wrapText="1"/>
    </xf>
    <xf numFmtId="3" fontId="45" fillId="3" borderId="102" xfId="9" applyNumberFormat="1" applyFont="1" applyFill="1" applyBorder="1" applyAlignment="1">
      <alignment horizontal="right"/>
    </xf>
    <xf numFmtId="3" fontId="40" fillId="3" borderId="102" xfId="9" applyNumberFormat="1" applyFont="1" applyFill="1" applyBorder="1" applyAlignment="1">
      <alignment horizontal="right"/>
    </xf>
    <xf numFmtId="3" fontId="40" fillId="3" borderId="128" xfId="9" applyNumberFormat="1" applyFont="1" applyFill="1" applyBorder="1" applyAlignment="1">
      <alignment horizontal="right"/>
    </xf>
    <xf numFmtId="3" fontId="45" fillId="3" borderId="250" xfId="9" applyNumberFormat="1" applyFont="1" applyFill="1" applyBorder="1" applyAlignment="1">
      <alignment horizontal="center"/>
    </xf>
    <xf numFmtId="0" fontId="40" fillId="3" borderId="77" xfId="4" applyFont="1" applyFill="1" applyBorder="1" applyAlignment="1">
      <alignment horizontal="center" wrapText="1"/>
    </xf>
    <xf numFmtId="3" fontId="45" fillId="3" borderId="79" xfId="9" applyNumberFormat="1" applyFont="1" applyFill="1" applyBorder="1" applyAlignment="1">
      <alignment horizontal="right"/>
    </xf>
    <xf numFmtId="3" fontId="40" fillId="3" borderId="77" xfId="9" applyNumberFormat="1" applyFont="1" applyFill="1" applyBorder="1" applyAlignment="1">
      <alignment horizontal="right"/>
    </xf>
    <xf numFmtId="3" fontId="40" fillId="3" borderId="168" xfId="9" applyNumberFormat="1" applyFont="1" applyFill="1" applyBorder="1" applyAlignment="1">
      <alignment horizontal="right"/>
    </xf>
    <xf numFmtId="3" fontId="40" fillId="3" borderId="79" xfId="9" applyNumberFormat="1" applyFont="1" applyFill="1" applyBorder="1" applyAlignment="1">
      <alignment horizontal="right"/>
    </xf>
    <xf numFmtId="3" fontId="40" fillId="3" borderId="249" xfId="9" applyNumberFormat="1" applyFont="1" applyFill="1" applyBorder="1" applyAlignment="1">
      <alignment horizontal="right"/>
    </xf>
    <xf numFmtId="3" fontId="40" fillId="3" borderId="252" xfId="9" applyNumberFormat="1" applyFont="1" applyFill="1" applyBorder="1" applyAlignment="1">
      <alignment horizontal="right"/>
    </xf>
    <xf numFmtId="3" fontId="21" fillId="4" borderId="157" xfId="9" applyNumberFormat="1" applyFont="1" applyFill="1" applyBorder="1" applyAlignment="1">
      <alignment horizontal="center" vertical="center"/>
    </xf>
    <xf numFmtId="3" fontId="21" fillId="4" borderId="49" xfId="9" applyNumberFormat="1" applyFont="1" applyFill="1" applyBorder="1" applyAlignment="1">
      <alignment horizontal="center" vertical="center"/>
    </xf>
    <xf numFmtId="3" fontId="24" fillId="4" borderId="49" xfId="9" applyNumberFormat="1" applyFont="1" applyFill="1" applyBorder="1" applyAlignment="1">
      <alignment vertical="center" wrapText="1"/>
    </xf>
    <xf numFmtId="3" fontId="24" fillId="4" borderId="49" xfId="9" applyNumberFormat="1" applyFont="1" applyFill="1" applyBorder="1" applyAlignment="1">
      <alignment horizontal="center" vertical="center" wrapText="1"/>
    </xf>
    <xf numFmtId="3" fontId="21" fillId="4" borderId="49" xfId="9" applyNumberFormat="1" applyFont="1" applyFill="1" applyBorder="1" applyAlignment="1">
      <alignment vertical="center" wrapText="1"/>
    </xf>
    <xf numFmtId="3" fontId="24" fillId="4" borderId="37" xfId="9" applyNumberFormat="1" applyFont="1" applyFill="1" applyBorder="1" applyAlignment="1">
      <alignment horizontal="center" wrapText="1"/>
    </xf>
    <xf numFmtId="3" fontId="24" fillId="4" borderId="49" xfId="9" applyNumberFormat="1" applyFont="1" applyFill="1" applyBorder="1" applyAlignment="1">
      <alignment horizontal="right" vertical="center"/>
    </xf>
    <xf numFmtId="3" fontId="24" fillId="4" borderId="107" xfId="9" applyNumberFormat="1" applyFont="1" applyFill="1" applyBorder="1" applyAlignment="1">
      <alignment horizontal="right" vertical="center"/>
    </xf>
    <xf numFmtId="3" fontId="24" fillId="4" borderId="156" xfId="9" applyNumberFormat="1" applyFont="1" applyFill="1" applyBorder="1" applyAlignment="1">
      <alignment horizontal="right" vertical="center"/>
    </xf>
    <xf numFmtId="3" fontId="21" fillId="3" borderId="157" xfId="9" applyNumberFormat="1" applyFont="1" applyFill="1" applyBorder="1" applyAlignment="1">
      <alignment horizontal="center" vertical="center"/>
    </xf>
    <xf numFmtId="3" fontId="21" fillId="3" borderId="49" xfId="9" applyNumberFormat="1" applyFont="1" applyFill="1" applyBorder="1" applyAlignment="1">
      <alignment horizontal="center" vertical="center"/>
    </xf>
    <xf numFmtId="3" fontId="24" fillId="3" borderId="49" xfId="9" applyNumberFormat="1" applyFont="1" applyFill="1" applyBorder="1" applyAlignment="1">
      <alignment vertical="center" wrapText="1"/>
    </xf>
    <xf numFmtId="3" fontId="21" fillId="3" borderId="49" xfId="9" applyNumberFormat="1" applyFont="1" applyFill="1" applyBorder="1" applyAlignment="1">
      <alignment vertical="center" wrapText="1"/>
    </xf>
    <xf numFmtId="3" fontId="24" fillId="3" borderId="37" xfId="9" applyNumberFormat="1" applyFont="1" applyFill="1" applyBorder="1" applyAlignment="1">
      <alignment horizontal="center" wrapText="1"/>
    </xf>
    <xf numFmtId="0" fontId="72" fillId="8" borderId="86" xfId="0" applyFont="1" applyFill="1" applyBorder="1" applyAlignment="1">
      <alignment horizontal="center"/>
    </xf>
    <xf numFmtId="0" fontId="72" fillId="8" borderId="44" xfId="0" applyFont="1" applyFill="1" applyBorder="1" applyAlignment="1">
      <alignment horizontal="center"/>
    </xf>
    <xf numFmtId="3" fontId="73" fillId="3" borderId="51" xfId="9" applyNumberFormat="1" applyFont="1" applyFill="1" applyBorder="1" applyAlignment="1">
      <alignment horizontal="center" vertical="center" wrapText="1"/>
    </xf>
    <xf numFmtId="3" fontId="74" fillId="3" borderId="51" xfId="9" applyNumberFormat="1" applyFont="1" applyFill="1" applyBorder="1" applyAlignment="1">
      <alignment horizontal="right" vertical="center" wrapText="1"/>
    </xf>
    <xf numFmtId="3" fontId="74" fillId="3" borderId="51" xfId="5" applyNumberFormat="1" applyFont="1" applyFill="1" applyBorder="1" applyAlignment="1">
      <alignment horizontal="right" vertical="center" wrapText="1"/>
    </xf>
    <xf numFmtId="3" fontId="74" fillId="3" borderId="51" xfId="9" applyNumberFormat="1" applyFont="1" applyFill="1" applyBorder="1" applyAlignment="1">
      <alignment horizontal="right" vertical="center" wrapText="1" shrinkToFit="1"/>
    </xf>
    <xf numFmtId="3" fontId="74" fillId="3" borderId="64" xfId="5" applyNumberFormat="1" applyFont="1" applyFill="1" applyBorder="1" applyAlignment="1">
      <alignment horizontal="right" vertical="center" wrapText="1"/>
    </xf>
    <xf numFmtId="3" fontId="75" fillId="3" borderId="65" xfId="0" applyNumberFormat="1" applyFont="1" applyFill="1" applyBorder="1" applyAlignment="1">
      <alignment horizontal="right" vertical="center" wrapText="1"/>
    </xf>
    <xf numFmtId="3" fontId="74" fillId="3" borderId="127" xfId="5" applyNumberFormat="1" applyFont="1" applyFill="1" applyBorder="1" applyAlignment="1">
      <alignment horizontal="right" vertical="center" wrapText="1"/>
    </xf>
    <xf numFmtId="3" fontId="75" fillId="3" borderId="172" xfId="0" applyNumberFormat="1" applyFont="1" applyFill="1" applyBorder="1" applyAlignment="1">
      <alignment horizontal="right" wrapText="1"/>
    </xf>
    <xf numFmtId="3" fontId="72" fillId="3" borderId="0" xfId="0" applyNumberFormat="1" applyFont="1" applyFill="1"/>
    <xf numFmtId="3" fontId="76" fillId="3" borderId="0" xfId="0" applyNumberFormat="1" applyFont="1" applyFill="1"/>
    <xf numFmtId="0" fontId="72" fillId="3" borderId="0" xfId="0" applyFont="1" applyFill="1"/>
    <xf numFmtId="0" fontId="72" fillId="8" borderId="0" xfId="0" applyFont="1" applyFill="1"/>
    <xf numFmtId="0" fontId="77" fillId="8" borderId="87" xfId="0" applyFont="1" applyFill="1" applyBorder="1" applyAlignment="1">
      <alignment horizontal="center"/>
    </xf>
    <xf numFmtId="0" fontId="77" fillId="8" borderId="51" xfId="0" applyFont="1" applyFill="1" applyBorder="1" applyAlignment="1">
      <alignment horizontal="center"/>
    </xf>
    <xf numFmtId="3" fontId="77" fillId="3" borderId="0" xfId="0" applyNumberFormat="1" applyFont="1" applyFill="1"/>
    <xf numFmtId="3" fontId="78" fillId="3" borderId="0" xfId="0" applyNumberFormat="1" applyFont="1" applyFill="1"/>
    <xf numFmtId="0" fontId="77" fillId="3" borderId="0" xfId="0" applyFont="1" applyFill="1"/>
    <xf numFmtId="0" fontId="77" fillId="8" borderId="0" xfId="0" applyFont="1" applyFill="1"/>
    <xf numFmtId="0" fontId="77" fillId="7" borderId="87" xfId="0" applyFont="1" applyFill="1" applyBorder="1" applyAlignment="1">
      <alignment horizontal="center"/>
    </xf>
    <xf numFmtId="0" fontId="77" fillId="7" borderId="51" xfId="0" applyFont="1" applyFill="1" applyBorder="1" applyAlignment="1">
      <alignment horizontal="center"/>
    </xf>
    <xf numFmtId="3" fontId="77" fillId="7" borderId="0" xfId="0" applyNumberFormat="1" applyFont="1" applyFill="1"/>
    <xf numFmtId="3" fontId="78" fillId="7" borderId="0" xfId="0" applyNumberFormat="1" applyFont="1" applyFill="1"/>
    <xf numFmtId="0" fontId="77" fillId="7" borderId="0" xfId="0" applyFont="1" applyFill="1"/>
    <xf numFmtId="3" fontId="75" fillId="5" borderId="100" xfId="9" applyNumberFormat="1" applyFont="1" applyFill="1" applyBorder="1"/>
    <xf numFmtId="3" fontId="79" fillId="5" borderId="49" xfId="9" applyNumberFormat="1" applyFont="1" applyFill="1" applyBorder="1" applyAlignment="1">
      <alignment horizontal="center" vertical="top"/>
    </xf>
    <xf numFmtId="3" fontId="75" fillId="5" borderId="49" xfId="9" applyNumberFormat="1" applyFont="1" applyFill="1" applyBorder="1" applyAlignment="1">
      <alignment vertical="center" wrapText="1"/>
    </xf>
    <xf numFmtId="3" fontId="80" fillId="5" borderId="49" xfId="9" applyNumberFormat="1" applyFont="1" applyFill="1" applyBorder="1" applyAlignment="1">
      <alignment horizontal="center" vertical="center" wrapText="1"/>
    </xf>
    <xf numFmtId="3" fontId="81" fillId="5" borderId="49" xfId="9" applyNumberFormat="1" applyFont="1" applyFill="1" applyBorder="1" applyAlignment="1">
      <alignment wrapText="1"/>
    </xf>
    <xf numFmtId="3" fontId="75" fillId="4" borderId="49" xfId="0" applyNumberFormat="1" applyFont="1" applyFill="1" applyBorder="1" applyAlignment="1">
      <alignment horizontal="right"/>
    </xf>
    <xf numFmtId="3" fontId="75" fillId="4" borderId="107" xfId="0" applyNumberFormat="1" applyFont="1" applyFill="1" applyBorder="1" applyAlignment="1">
      <alignment horizontal="right"/>
    </xf>
    <xf numFmtId="3" fontId="75" fillId="4" borderId="217" xfId="0" applyNumberFormat="1" applyFont="1" applyFill="1" applyBorder="1" applyAlignment="1">
      <alignment horizontal="right"/>
    </xf>
    <xf numFmtId="3" fontId="75" fillId="4" borderId="155" xfId="0" applyNumberFormat="1" applyFont="1" applyFill="1" applyBorder="1" applyAlignment="1">
      <alignment horizontal="right"/>
    </xf>
    <xf numFmtId="3" fontId="82" fillId="5" borderId="0" xfId="0" applyNumberFormat="1" applyFont="1" applyFill="1"/>
    <xf numFmtId="3" fontId="81" fillId="5" borderId="0" xfId="0" applyNumberFormat="1" applyFont="1" applyFill="1"/>
    <xf numFmtId="0" fontId="82" fillId="5" borderId="0" xfId="0" applyFont="1" applyFill="1"/>
    <xf numFmtId="3" fontId="83" fillId="8" borderId="87" xfId="9" applyNumberFormat="1" applyFont="1" applyFill="1" applyBorder="1"/>
    <xf numFmtId="3" fontId="84" fillId="8" borderId="51" xfId="9" applyNumberFormat="1" applyFont="1" applyFill="1" applyBorder="1" applyAlignment="1">
      <alignment horizontal="center" vertical="top"/>
    </xf>
    <xf numFmtId="3" fontId="85" fillId="3" borderId="51" xfId="0" applyNumberFormat="1" applyFont="1" applyFill="1" applyBorder="1" applyAlignment="1">
      <alignment horizontal="right"/>
    </xf>
    <xf numFmtId="3" fontId="74" fillId="3" borderId="51" xfId="0" applyNumberFormat="1" applyFont="1" applyFill="1" applyBorder="1" applyAlignment="1">
      <alignment horizontal="right"/>
    </xf>
    <xf numFmtId="3" fontId="85" fillId="3" borderId="64" xfId="0" applyNumberFormat="1" applyFont="1" applyFill="1" applyBorder="1" applyAlignment="1">
      <alignment horizontal="right"/>
    </xf>
    <xf numFmtId="3" fontId="83" fillId="3" borderId="65" xfId="0" applyNumberFormat="1" applyFont="1" applyFill="1" applyBorder="1" applyAlignment="1">
      <alignment horizontal="right" vertical="center" wrapText="1"/>
    </xf>
    <xf numFmtId="3" fontId="85" fillId="3" borderId="127" xfId="0" applyNumberFormat="1" applyFont="1" applyFill="1" applyBorder="1" applyAlignment="1">
      <alignment horizontal="right"/>
    </xf>
    <xf numFmtId="3" fontId="83" fillId="3" borderId="172" xfId="0" applyNumberFormat="1" applyFont="1" applyFill="1" applyBorder="1" applyAlignment="1">
      <alignment horizontal="right" wrapText="1"/>
    </xf>
    <xf numFmtId="3" fontId="86" fillId="3" borderId="0" xfId="0" applyNumberFormat="1" applyFont="1" applyFill="1"/>
    <xf numFmtId="0" fontId="86" fillId="3" borderId="0" xfId="0" applyFont="1" applyFill="1"/>
    <xf numFmtId="0" fontId="86" fillId="8" borderId="0" xfId="0" applyFont="1" applyFill="1"/>
    <xf numFmtId="3" fontId="75" fillId="8" borderId="87" xfId="9" applyNumberFormat="1" applyFont="1" applyFill="1" applyBorder="1"/>
    <xf numFmtId="3" fontId="83" fillId="8" borderId="51" xfId="9" applyNumberFormat="1" applyFont="1" applyFill="1" applyBorder="1" applyAlignment="1">
      <alignment horizontal="center" vertical="top"/>
    </xf>
    <xf numFmtId="3" fontId="74" fillId="3" borderId="64" xfId="0" applyNumberFormat="1" applyFont="1" applyFill="1" applyBorder="1" applyAlignment="1">
      <alignment horizontal="right"/>
    </xf>
    <xf numFmtId="3" fontId="74" fillId="3" borderId="127" xfId="0" applyNumberFormat="1" applyFont="1" applyFill="1" applyBorder="1" applyAlignment="1">
      <alignment horizontal="right"/>
    </xf>
    <xf numFmtId="3" fontId="87" fillId="3" borderId="0" xfId="0" applyNumberFormat="1" applyFont="1" applyFill="1"/>
    <xf numFmtId="0" fontId="87" fillId="3" borderId="0" xfId="0" applyFont="1" applyFill="1"/>
    <xf numFmtId="0" fontId="87" fillId="8" borderId="0" xfId="0" applyFont="1" applyFill="1"/>
    <xf numFmtId="3" fontId="74" fillId="7" borderId="78" xfId="0" applyNumberFormat="1" applyFont="1" applyFill="1" applyBorder="1" applyAlignment="1">
      <alignment horizontal="right"/>
    </xf>
    <xf numFmtId="3" fontId="74" fillId="7" borderId="101" xfId="0" applyNumberFormat="1" applyFont="1" applyFill="1" applyBorder="1" applyAlignment="1">
      <alignment horizontal="right"/>
    </xf>
    <xf numFmtId="3" fontId="75" fillId="3" borderId="67" xfId="0" applyNumberFormat="1" applyFont="1" applyFill="1" applyBorder="1" applyAlignment="1">
      <alignment horizontal="right" vertical="center" wrapText="1"/>
    </xf>
    <xf numFmtId="3" fontId="74" fillId="7" borderId="99" xfId="0" applyNumberFormat="1" applyFont="1" applyFill="1" applyBorder="1" applyAlignment="1">
      <alignment horizontal="right"/>
    </xf>
    <xf numFmtId="3" fontId="75" fillId="4" borderId="67" xfId="0" applyNumberFormat="1" applyFont="1" applyFill="1" applyBorder="1" applyAlignment="1">
      <alignment horizontal="right" wrapText="1"/>
    </xf>
    <xf numFmtId="3" fontId="83" fillId="7" borderId="59" xfId="9" applyNumberFormat="1" applyFont="1" applyFill="1" applyBorder="1"/>
    <xf numFmtId="3" fontId="84" fillId="7" borderId="64" xfId="9" applyNumberFormat="1" applyFont="1" applyFill="1" applyBorder="1" applyAlignment="1">
      <alignment horizontal="center" vertical="top"/>
    </xf>
    <xf numFmtId="3" fontId="74" fillId="7" borderId="51" xfId="0" applyNumberFormat="1" applyFont="1" applyFill="1" applyBorder="1" applyAlignment="1">
      <alignment horizontal="right"/>
    </xf>
    <xf numFmtId="3" fontId="74" fillId="7" borderId="64" xfId="0" applyNumberFormat="1" applyFont="1" applyFill="1" applyBorder="1" applyAlignment="1">
      <alignment horizontal="right"/>
    </xf>
    <xf numFmtId="3" fontId="74" fillId="7" borderId="127" xfId="0" applyNumberFormat="1" applyFont="1" applyFill="1" applyBorder="1" applyAlignment="1">
      <alignment horizontal="right"/>
    </xf>
    <xf numFmtId="3" fontId="74" fillId="7" borderId="198" xfId="0" applyNumberFormat="1" applyFont="1" applyFill="1" applyBorder="1" applyAlignment="1">
      <alignment horizontal="right"/>
    </xf>
    <xf numFmtId="3" fontId="83" fillId="4" borderId="173" xfId="0" applyNumberFormat="1" applyFont="1" applyFill="1" applyBorder="1" applyAlignment="1">
      <alignment horizontal="right" wrapText="1"/>
    </xf>
    <xf numFmtId="3" fontId="86" fillId="7" borderId="0" xfId="0" applyNumberFormat="1" applyFont="1" applyFill="1"/>
    <xf numFmtId="3" fontId="76" fillId="7" borderId="0" xfId="0" applyNumberFormat="1" applyFont="1" applyFill="1"/>
    <xf numFmtId="0" fontId="86" fillId="7" borderId="0" xfId="0" applyFont="1" applyFill="1"/>
    <xf numFmtId="3" fontId="75" fillId="8" borderId="51" xfId="9" applyNumberFormat="1" applyFont="1" applyFill="1" applyBorder="1" applyAlignment="1">
      <alignment horizontal="center" vertical="top"/>
    </xf>
    <xf numFmtId="3" fontId="88" fillId="8" borderId="51" xfId="9" applyNumberFormat="1" applyFont="1" applyFill="1" applyBorder="1" applyAlignment="1">
      <alignment horizontal="center"/>
    </xf>
    <xf numFmtId="3" fontId="75" fillId="7" borderId="87" xfId="9" applyNumberFormat="1" applyFont="1" applyFill="1" applyBorder="1"/>
    <xf numFmtId="3" fontId="79" fillId="7" borderId="51" xfId="9" applyNumberFormat="1" applyFont="1" applyFill="1" applyBorder="1" applyAlignment="1">
      <alignment horizontal="center" vertical="top"/>
    </xf>
    <xf numFmtId="3" fontId="80" fillId="3" borderId="51" xfId="9" applyNumberFormat="1" applyFont="1" applyFill="1" applyBorder="1" applyAlignment="1">
      <alignment horizontal="center" vertical="center" wrapText="1"/>
    </xf>
    <xf numFmtId="3" fontId="74" fillId="7" borderId="46" xfId="0" applyNumberFormat="1" applyFont="1" applyFill="1" applyBorder="1" applyAlignment="1">
      <alignment horizontal="right"/>
    </xf>
    <xf numFmtId="3" fontId="74" fillId="7" borderId="66" xfId="0" applyNumberFormat="1" applyFont="1" applyFill="1" applyBorder="1" applyAlignment="1">
      <alignment horizontal="right"/>
    </xf>
    <xf numFmtId="3" fontId="74" fillId="7" borderId="152" xfId="0" applyNumberFormat="1" applyFont="1" applyFill="1" applyBorder="1" applyAlignment="1">
      <alignment horizontal="right"/>
    </xf>
    <xf numFmtId="3" fontId="75" fillId="4" borderId="173" xfId="0" applyNumberFormat="1" applyFont="1" applyFill="1" applyBorder="1" applyAlignment="1">
      <alignment horizontal="right" wrapText="1"/>
    </xf>
    <xf numFmtId="3" fontId="87" fillId="7" borderId="0" xfId="0" applyNumberFormat="1" applyFont="1" applyFill="1"/>
    <xf numFmtId="0" fontId="87" fillId="7" borderId="0" xfId="0" applyFont="1" applyFill="1"/>
    <xf numFmtId="3" fontId="75" fillId="3" borderId="172" xfId="0" applyNumberFormat="1" applyFont="1" applyFill="1" applyBorder="1" applyAlignment="1">
      <alignment horizontal="right" vertical="center" wrapText="1"/>
    </xf>
    <xf numFmtId="3" fontId="75" fillId="4" borderId="51" xfId="9" applyNumberFormat="1" applyFont="1" applyFill="1" applyBorder="1"/>
    <xf numFmtId="3" fontId="79" fillId="3" borderId="51" xfId="9" applyNumberFormat="1" applyFont="1" applyFill="1" applyBorder="1" applyAlignment="1">
      <alignment horizontal="center" vertical="center"/>
    </xf>
    <xf numFmtId="3" fontId="74" fillId="5" borderId="51" xfId="18" applyNumberFormat="1" applyFont="1" applyFill="1" applyBorder="1" applyAlignment="1">
      <alignment horizontal="center" wrapText="1"/>
    </xf>
    <xf numFmtId="3" fontId="74" fillId="3" borderId="51" xfId="9" applyNumberFormat="1" applyFont="1" applyFill="1" applyBorder="1" applyAlignment="1">
      <alignment horizontal="right"/>
    </xf>
    <xf numFmtId="3" fontId="74" fillId="3" borderId="64" xfId="9" applyNumberFormat="1" applyFont="1" applyFill="1" applyBorder="1" applyAlignment="1">
      <alignment horizontal="right"/>
    </xf>
    <xf numFmtId="3" fontId="75" fillId="4" borderId="170" xfId="9" applyNumberFormat="1" applyFont="1" applyFill="1" applyBorder="1" applyAlignment="1">
      <alignment horizontal="right"/>
    </xf>
    <xf numFmtId="3" fontId="74" fillId="3" borderId="127" xfId="9" applyNumberFormat="1" applyFont="1" applyFill="1" applyBorder="1" applyAlignment="1">
      <alignment horizontal="right"/>
    </xf>
    <xf numFmtId="3" fontId="75" fillId="4" borderId="169" xfId="9" applyNumberFormat="1" applyFont="1" applyFill="1" applyBorder="1" applyAlignment="1">
      <alignment horizontal="right"/>
    </xf>
    <xf numFmtId="0" fontId="87" fillId="5" borderId="0" xfId="0" applyFont="1" applyFill="1"/>
    <xf numFmtId="3" fontId="74" fillId="5" borderId="51" xfId="9" applyNumberFormat="1" applyFont="1" applyFill="1" applyBorder="1" applyAlignment="1">
      <alignment horizontal="right"/>
    </xf>
    <xf numFmtId="3" fontId="74" fillId="5" borderId="64" xfId="9" applyNumberFormat="1" applyFont="1" applyFill="1" applyBorder="1" applyAlignment="1">
      <alignment horizontal="right"/>
    </xf>
    <xf numFmtId="3" fontId="83" fillId="4" borderId="170" xfId="9" applyNumberFormat="1" applyFont="1" applyFill="1" applyBorder="1" applyAlignment="1">
      <alignment horizontal="right"/>
    </xf>
    <xf numFmtId="3" fontId="75" fillId="5" borderId="127" xfId="9" applyNumberFormat="1" applyFont="1" applyFill="1" applyBorder="1" applyAlignment="1">
      <alignment horizontal="right"/>
    </xf>
    <xf numFmtId="3" fontId="75" fillId="5" borderId="51" xfId="9" applyNumberFormat="1" applyFont="1" applyFill="1" applyBorder="1" applyAlignment="1">
      <alignment horizontal="right"/>
    </xf>
    <xf numFmtId="3" fontId="83" fillId="4" borderId="169" xfId="9" applyNumberFormat="1" applyFont="1" applyFill="1" applyBorder="1" applyAlignment="1">
      <alignment horizontal="right"/>
    </xf>
    <xf numFmtId="3" fontId="88" fillId="3" borderId="201" xfId="9" applyNumberFormat="1" applyFont="1" applyFill="1" applyBorder="1" applyAlignment="1">
      <alignment horizontal="center" vertical="center"/>
    </xf>
    <xf numFmtId="3" fontId="88" fillId="3" borderId="79" xfId="9" applyNumberFormat="1" applyFont="1" applyFill="1" applyBorder="1" applyAlignment="1">
      <alignment horizontal="center" vertical="center"/>
    </xf>
    <xf numFmtId="3" fontId="75" fillId="3" borderId="79" xfId="9" applyNumberFormat="1" applyFont="1" applyFill="1" applyBorder="1" applyAlignment="1">
      <alignment vertical="center" wrapText="1"/>
    </xf>
    <xf numFmtId="3" fontId="73" fillId="3" borderId="44" xfId="9" applyNumberFormat="1" applyFont="1" applyFill="1" applyBorder="1" applyAlignment="1">
      <alignment horizontal="center" vertical="center" wrapText="1"/>
    </xf>
    <xf numFmtId="3" fontId="75" fillId="3" borderId="77" xfId="9" applyNumberFormat="1" applyFont="1" applyFill="1" applyBorder="1" applyAlignment="1">
      <alignment vertical="center" wrapText="1"/>
    </xf>
    <xf numFmtId="3" fontId="74" fillId="3" borderId="38" xfId="9" applyNumberFormat="1" applyFont="1" applyFill="1" applyBorder="1" applyAlignment="1">
      <alignment horizontal="center" wrapText="1"/>
    </xf>
    <xf numFmtId="3" fontId="75" fillId="3" borderId="155" xfId="9" applyNumberFormat="1" applyFont="1" applyFill="1" applyBorder="1" applyAlignment="1">
      <alignment horizontal="right" vertical="center"/>
    </xf>
    <xf numFmtId="3" fontId="75" fillId="3" borderId="37" xfId="9" applyNumberFormat="1" applyFont="1" applyFill="1" applyBorder="1" applyAlignment="1">
      <alignment horizontal="right" vertical="center"/>
    </xf>
    <xf numFmtId="3" fontId="83" fillId="4" borderId="161" xfId="9" applyNumberFormat="1" applyFont="1" applyFill="1" applyBorder="1" applyAlignment="1">
      <alignment horizontal="right"/>
    </xf>
    <xf numFmtId="3" fontId="83" fillId="4" borderId="272" xfId="9" applyNumberFormat="1" applyFont="1" applyFill="1" applyBorder="1" applyAlignment="1">
      <alignment horizontal="right"/>
    </xf>
    <xf numFmtId="0" fontId="87" fillId="3" borderId="0" xfId="0" applyFont="1" applyFill="1" applyBorder="1"/>
    <xf numFmtId="3" fontId="83" fillId="3" borderId="51" xfId="9" applyNumberFormat="1" applyFont="1" applyFill="1" applyBorder="1" applyAlignment="1">
      <alignment vertical="center"/>
    </xf>
    <xf numFmtId="3" fontId="84" fillId="3" borderId="51" xfId="9" applyNumberFormat="1" applyFont="1" applyFill="1" applyBorder="1" applyAlignment="1">
      <alignment horizontal="center" vertical="center"/>
    </xf>
    <xf numFmtId="3" fontId="85" fillId="3" borderId="51" xfId="9" applyNumberFormat="1" applyFont="1" applyFill="1" applyBorder="1" applyAlignment="1">
      <alignment horizontal="center" wrapText="1"/>
    </xf>
    <xf numFmtId="3" fontId="85" fillId="3" borderId="51" xfId="9" applyNumberFormat="1" applyFont="1" applyFill="1" applyBorder="1" applyAlignment="1">
      <alignment horizontal="right" vertical="center"/>
    </xf>
    <xf numFmtId="3" fontId="85" fillId="3" borderId="64" xfId="9" applyNumberFormat="1" applyFont="1" applyFill="1" applyBorder="1" applyAlignment="1">
      <alignment horizontal="right" vertical="center"/>
    </xf>
    <xf numFmtId="3" fontId="83" fillId="3" borderId="127" xfId="9" applyNumberFormat="1" applyFont="1" applyFill="1" applyBorder="1" applyAlignment="1">
      <alignment horizontal="right" vertical="center"/>
    </xf>
    <xf numFmtId="3" fontId="83" fillId="3" borderId="51" xfId="9" applyNumberFormat="1" applyFont="1" applyFill="1" applyBorder="1" applyAlignment="1">
      <alignment horizontal="right" vertical="center"/>
    </xf>
    <xf numFmtId="3" fontId="83" fillId="3" borderId="64" xfId="9" applyNumberFormat="1" applyFont="1" applyFill="1" applyBorder="1" applyAlignment="1">
      <alignment horizontal="right" vertical="center"/>
    </xf>
    <xf numFmtId="3" fontId="74" fillId="3" borderId="51" xfId="9" applyNumberFormat="1" applyFont="1" applyFill="1" applyBorder="1"/>
    <xf numFmtId="3" fontId="88" fillId="3" borderId="51" xfId="9" applyNumberFormat="1" applyFont="1" applyFill="1" applyBorder="1" applyAlignment="1">
      <alignment horizontal="center"/>
    </xf>
    <xf numFmtId="3" fontId="74" fillId="3" borderId="51" xfId="9" applyNumberFormat="1" applyFont="1" applyFill="1" applyBorder="1" applyAlignment="1">
      <alignment horizontal="center" wrapText="1"/>
    </xf>
    <xf numFmtId="3" fontId="75" fillId="3" borderId="51" xfId="9" applyNumberFormat="1" applyFont="1" applyFill="1" applyBorder="1"/>
    <xf numFmtId="3" fontId="75" fillId="3" borderId="127" xfId="9" applyNumberFormat="1" applyFont="1" applyFill="1" applyBorder="1" applyAlignment="1">
      <alignment horizontal="right"/>
    </xf>
    <xf numFmtId="3" fontId="75" fillId="3" borderId="51" xfId="9" applyNumberFormat="1" applyFont="1" applyFill="1" applyBorder="1" applyAlignment="1">
      <alignment horizontal="right"/>
    </xf>
    <xf numFmtId="3" fontId="75" fillId="3" borderId="64" xfId="9" applyNumberFormat="1" applyFont="1" applyFill="1" applyBorder="1" applyAlignment="1">
      <alignment horizontal="right"/>
    </xf>
    <xf numFmtId="3" fontId="75" fillId="5" borderId="51" xfId="9" applyNumberFormat="1" applyFont="1" applyFill="1" applyBorder="1"/>
    <xf numFmtId="3" fontId="79" fillId="5" borderId="51" xfId="9" applyNumberFormat="1" applyFont="1" applyFill="1" applyBorder="1" applyAlignment="1">
      <alignment horizontal="center" vertical="top"/>
    </xf>
    <xf numFmtId="3" fontId="74" fillId="5" borderId="51" xfId="9" applyNumberFormat="1" applyFont="1" applyFill="1" applyBorder="1" applyAlignment="1">
      <alignment horizontal="center" wrapText="1"/>
    </xf>
    <xf numFmtId="3" fontId="75" fillId="5" borderId="64" xfId="9" applyNumberFormat="1" applyFont="1" applyFill="1" applyBorder="1" applyAlignment="1">
      <alignment horizontal="right"/>
    </xf>
    <xf numFmtId="3" fontId="88" fillId="3" borderId="51" xfId="9" applyNumberFormat="1" applyFont="1" applyFill="1" applyBorder="1" applyAlignment="1">
      <alignment horizontal="center" vertical="top"/>
    </xf>
    <xf numFmtId="3" fontId="83" fillId="3" borderId="51" xfId="9" applyNumberFormat="1" applyFont="1" applyFill="1" applyBorder="1"/>
    <xf numFmtId="3" fontId="84" fillId="3" borderId="51" xfId="9" applyNumberFormat="1" applyFont="1" applyFill="1" applyBorder="1" applyAlignment="1">
      <alignment horizontal="center" vertical="top"/>
    </xf>
    <xf numFmtId="3" fontId="79" fillId="3" borderId="51" xfId="9" applyNumberFormat="1" applyFont="1" applyFill="1" applyBorder="1" applyAlignment="1">
      <alignment horizontal="center" vertical="top"/>
    </xf>
    <xf numFmtId="3" fontId="75" fillId="3" borderId="51" xfId="9" applyNumberFormat="1" applyFont="1" applyFill="1" applyBorder="1" applyAlignment="1">
      <alignment horizontal="center"/>
    </xf>
    <xf numFmtId="3" fontId="75" fillId="3" borderId="51" xfId="9" applyNumberFormat="1" applyFont="1" applyFill="1" applyBorder="1" applyAlignment="1">
      <alignment horizontal="center" wrapText="1"/>
    </xf>
    <xf numFmtId="3" fontId="83" fillId="4" borderId="51" xfId="9" applyNumberFormat="1" applyFont="1" applyFill="1" applyBorder="1"/>
    <xf numFmtId="3" fontId="85" fillId="3" borderId="51" xfId="18" applyNumberFormat="1" applyFont="1" applyFill="1" applyBorder="1" applyAlignment="1">
      <alignment horizontal="center" wrapText="1"/>
    </xf>
    <xf numFmtId="3" fontId="85" fillId="3" borderId="51" xfId="9" applyNumberFormat="1" applyFont="1" applyFill="1" applyBorder="1" applyAlignment="1">
      <alignment horizontal="right"/>
    </xf>
    <xf numFmtId="3" fontId="85" fillId="3" borderId="64" xfId="9" applyNumberFormat="1" applyFont="1" applyFill="1" applyBorder="1" applyAlignment="1">
      <alignment horizontal="right"/>
    </xf>
    <xf numFmtId="3" fontId="83" fillId="3" borderId="127" xfId="9" applyNumberFormat="1" applyFont="1" applyFill="1" applyBorder="1" applyAlignment="1">
      <alignment horizontal="right"/>
    </xf>
    <xf numFmtId="3" fontId="83" fillId="3" borderId="51" xfId="9" applyNumberFormat="1" applyFont="1" applyFill="1" applyBorder="1" applyAlignment="1">
      <alignment horizontal="right"/>
    </xf>
    <xf numFmtId="3" fontId="74" fillId="5" borderId="51" xfId="9" applyNumberFormat="1" applyFont="1" applyFill="1" applyBorder="1"/>
    <xf numFmtId="3" fontId="88" fillId="5" borderId="51" xfId="9" applyNumberFormat="1" applyFont="1" applyFill="1" applyBorder="1" applyAlignment="1">
      <alignment horizontal="center" vertical="top"/>
    </xf>
    <xf numFmtId="3" fontId="74" fillId="5" borderId="127" xfId="9" applyNumberFormat="1" applyFont="1" applyFill="1" applyBorder="1" applyAlignment="1">
      <alignment horizontal="right"/>
    </xf>
    <xf numFmtId="3" fontId="88" fillId="5" borderId="51" xfId="9" applyNumberFormat="1" applyFont="1" applyFill="1" applyBorder="1" applyAlignment="1">
      <alignment horizontal="center"/>
    </xf>
    <xf numFmtId="3" fontId="88" fillId="7" borderId="45" xfId="9" applyNumberFormat="1" applyFont="1" applyFill="1" applyBorder="1" applyAlignment="1">
      <alignment horizontal="center"/>
    </xf>
    <xf numFmtId="3" fontId="88" fillId="7" borderId="46" xfId="9" applyNumberFormat="1" applyFont="1" applyFill="1" applyBorder="1" applyAlignment="1">
      <alignment horizontal="center"/>
    </xf>
    <xf numFmtId="3" fontId="89" fillId="3" borderId="51" xfId="9" applyNumberFormat="1" applyFont="1" applyFill="1" applyBorder="1" applyAlignment="1">
      <alignment horizontal="center" vertical="center" wrapText="1"/>
    </xf>
    <xf numFmtId="3" fontId="79" fillId="7" borderId="46" xfId="9" applyNumberFormat="1" applyFont="1" applyFill="1" applyBorder="1" applyAlignment="1">
      <alignment horizontal="center" wrapText="1"/>
    </xf>
    <xf numFmtId="3" fontId="88" fillId="7" borderId="46" xfId="9" applyNumberFormat="1" applyFont="1" applyFill="1" applyBorder="1" applyAlignment="1">
      <alignment horizontal="right"/>
    </xf>
    <xf numFmtId="3" fontId="79" fillId="7" borderId="46" xfId="9" applyNumberFormat="1" applyFont="1" applyFill="1" applyBorder="1" applyAlignment="1">
      <alignment horizontal="right"/>
    </xf>
    <xf numFmtId="3" fontId="79" fillId="7" borderId="66" xfId="9" applyNumberFormat="1" applyFont="1" applyFill="1" applyBorder="1" applyAlignment="1">
      <alignment horizontal="right"/>
    </xf>
    <xf numFmtId="3" fontId="79" fillId="7" borderId="151" xfId="9" applyNumberFormat="1" applyFont="1" applyFill="1" applyBorder="1" applyAlignment="1">
      <alignment horizontal="right"/>
    </xf>
    <xf numFmtId="3" fontId="79" fillId="7" borderId="152" xfId="9" applyNumberFormat="1" applyFont="1" applyFill="1" applyBorder="1" applyAlignment="1">
      <alignment horizontal="right"/>
    </xf>
    <xf numFmtId="3" fontId="79" fillId="7" borderId="153" xfId="9" applyNumberFormat="1" applyFont="1" applyFill="1" applyBorder="1" applyAlignment="1">
      <alignment horizontal="right"/>
    </xf>
    <xf numFmtId="3" fontId="90" fillId="7" borderId="0" xfId="0" applyNumberFormat="1" applyFont="1" applyFill="1"/>
    <xf numFmtId="0" fontId="90" fillId="7" borderId="0" xfId="0" applyFont="1" applyFill="1"/>
    <xf numFmtId="3" fontId="88" fillId="7" borderId="129" xfId="9" applyNumberFormat="1" applyFont="1" applyFill="1" applyBorder="1" applyAlignment="1">
      <alignment horizontal="center"/>
    </xf>
    <xf numFmtId="3" fontId="88" fillId="7" borderId="130" xfId="9" applyNumberFormat="1" applyFont="1" applyFill="1" applyBorder="1" applyAlignment="1">
      <alignment horizontal="center"/>
    </xf>
    <xf numFmtId="3" fontId="79" fillId="7" borderId="130" xfId="9" applyNumberFormat="1" applyFont="1" applyFill="1" applyBorder="1" applyAlignment="1">
      <alignment horizontal="center" wrapText="1"/>
    </xf>
    <xf numFmtId="3" fontId="88" fillId="7" borderId="130" xfId="9" applyNumberFormat="1" applyFont="1" applyFill="1" applyBorder="1" applyAlignment="1">
      <alignment horizontal="right"/>
    </xf>
    <xf numFmtId="3" fontId="79" fillId="7" borderId="130" xfId="9" applyNumberFormat="1" applyFont="1" applyFill="1" applyBorder="1" applyAlignment="1">
      <alignment horizontal="right"/>
    </xf>
    <xf numFmtId="3" fontId="79" fillId="7" borderId="164" xfId="9" applyNumberFormat="1" applyFont="1" applyFill="1" applyBorder="1" applyAlignment="1">
      <alignment horizontal="right"/>
    </xf>
    <xf numFmtId="3" fontId="79" fillId="7" borderId="165" xfId="9" applyNumberFormat="1" applyFont="1" applyFill="1" applyBorder="1" applyAlignment="1">
      <alignment horizontal="right"/>
    </xf>
    <xf numFmtId="3" fontId="79" fillId="7" borderId="187" xfId="9" applyNumberFormat="1" applyFont="1" applyFill="1" applyBorder="1" applyAlignment="1">
      <alignment horizontal="right"/>
    </xf>
    <xf numFmtId="3" fontId="88" fillId="7" borderId="51" xfId="9" applyNumberFormat="1" applyFont="1" applyFill="1" applyBorder="1" applyAlignment="1">
      <alignment horizontal="center"/>
    </xf>
    <xf numFmtId="3" fontId="79" fillId="7" borderId="51" xfId="9" applyNumberFormat="1" applyFont="1" applyFill="1" applyBorder="1" applyAlignment="1">
      <alignment horizontal="right"/>
    </xf>
    <xf numFmtId="3" fontId="88" fillId="7" borderId="51" xfId="9" applyNumberFormat="1" applyFont="1" applyFill="1" applyBorder="1" applyAlignment="1">
      <alignment horizontal="right"/>
    </xf>
    <xf numFmtId="3" fontId="79" fillId="7" borderId="64" xfId="9" applyNumberFormat="1" applyFont="1" applyFill="1" applyBorder="1" applyAlignment="1">
      <alignment horizontal="right"/>
    </xf>
    <xf numFmtId="3" fontId="79" fillId="4" borderId="161" xfId="9" applyNumberFormat="1" applyFont="1" applyFill="1" applyBorder="1" applyAlignment="1">
      <alignment horizontal="right"/>
    </xf>
    <xf numFmtId="3" fontId="79" fillId="7" borderId="127" xfId="9" applyNumberFormat="1" applyFont="1" applyFill="1" applyBorder="1" applyAlignment="1">
      <alignment horizontal="right"/>
    </xf>
    <xf numFmtId="3" fontId="88" fillId="4" borderId="62" xfId="9" applyNumberFormat="1" applyFont="1" applyFill="1" applyBorder="1" applyAlignment="1">
      <alignment horizontal="right"/>
    </xf>
    <xf numFmtId="3" fontId="79" fillId="3" borderId="149" xfId="9" applyNumberFormat="1" applyFont="1" applyFill="1" applyBorder="1" applyAlignment="1">
      <alignment horizontal="right"/>
    </xf>
    <xf numFmtId="0" fontId="88" fillId="7" borderId="0" xfId="0" applyFont="1" applyFill="1"/>
    <xf numFmtId="3" fontId="88" fillId="7" borderId="0" xfId="0" applyNumberFormat="1" applyFont="1" applyFill="1"/>
    <xf numFmtId="3" fontId="79" fillId="3" borderId="51" xfId="9" applyNumberFormat="1" applyFont="1" applyFill="1" applyBorder="1" applyAlignment="1">
      <alignment horizontal="right"/>
    </xf>
    <xf numFmtId="3" fontId="88" fillId="3" borderId="51" xfId="9" applyNumberFormat="1" applyFont="1" applyFill="1" applyBorder="1" applyAlignment="1">
      <alignment horizontal="right"/>
    </xf>
    <xf numFmtId="3" fontId="79" fillId="3" borderId="64" xfId="9" applyNumberFormat="1" applyFont="1" applyFill="1" applyBorder="1" applyAlignment="1">
      <alignment horizontal="right"/>
    </xf>
    <xf numFmtId="3" fontId="79" fillId="3" borderId="127" xfId="9" applyNumberFormat="1" applyFont="1" applyFill="1" applyBorder="1" applyAlignment="1">
      <alignment horizontal="right"/>
    </xf>
    <xf numFmtId="0" fontId="88" fillId="3" borderId="0" xfId="0" applyFont="1" applyFill="1"/>
    <xf numFmtId="3" fontId="88" fillId="3" borderId="0" xfId="0" applyNumberFormat="1" applyFont="1" applyFill="1"/>
    <xf numFmtId="3" fontId="88" fillId="3" borderId="132" xfId="9" applyNumberFormat="1" applyFont="1" applyFill="1" applyBorder="1" applyAlignment="1">
      <alignment horizontal="center"/>
    </xf>
    <xf numFmtId="3" fontId="88" fillId="3" borderId="83" xfId="9" applyNumberFormat="1" applyFont="1" applyFill="1" applyBorder="1" applyAlignment="1">
      <alignment horizontal="center"/>
    </xf>
    <xf numFmtId="3" fontId="89" fillId="3" borderId="242" xfId="9" applyNumberFormat="1" applyFont="1" applyFill="1" applyBorder="1" applyAlignment="1">
      <alignment horizontal="center" vertical="center" wrapText="1"/>
    </xf>
    <xf numFmtId="3" fontId="79" fillId="3" borderId="83" xfId="9" applyNumberFormat="1" applyFont="1" applyFill="1" applyBorder="1" applyAlignment="1">
      <alignment horizontal="right"/>
    </xf>
    <xf numFmtId="3" fontId="88" fillId="3" borderId="83" xfId="9" applyNumberFormat="1" applyFont="1" applyFill="1" applyBorder="1" applyAlignment="1">
      <alignment horizontal="right"/>
    </xf>
    <xf numFmtId="3" fontId="79" fillId="3" borderId="132" xfId="9" applyNumberFormat="1" applyFont="1" applyFill="1" applyBorder="1" applyAlignment="1">
      <alignment horizontal="right"/>
    </xf>
    <xf numFmtId="3" fontId="79" fillId="4" borderId="93" xfId="9" applyNumberFormat="1" applyFont="1" applyFill="1" applyBorder="1" applyAlignment="1">
      <alignment horizontal="right"/>
    </xf>
    <xf numFmtId="3" fontId="79" fillId="3" borderId="134" xfId="9" applyNumberFormat="1" applyFont="1" applyFill="1" applyBorder="1" applyAlignment="1">
      <alignment horizontal="right"/>
    </xf>
    <xf numFmtId="3" fontId="88" fillId="4" borderId="132" xfId="9" applyNumberFormat="1" applyFont="1" applyFill="1" applyBorder="1" applyAlignment="1">
      <alignment horizontal="right"/>
    </xf>
    <xf numFmtId="3" fontId="79" fillId="3" borderId="135" xfId="9" applyNumberFormat="1" applyFont="1" applyFill="1" applyBorder="1" applyAlignment="1">
      <alignment horizontal="right"/>
    </xf>
    <xf numFmtId="3" fontId="88" fillId="7" borderId="62" xfId="9" applyNumberFormat="1" applyFont="1" applyFill="1" applyBorder="1" applyAlignment="1">
      <alignment horizontal="center"/>
    </xf>
    <xf numFmtId="3" fontId="88" fillId="7" borderId="44" xfId="9" applyNumberFormat="1" applyFont="1" applyFill="1" applyBorder="1" applyAlignment="1">
      <alignment horizontal="center"/>
    </xf>
    <xf numFmtId="3" fontId="79" fillId="7" borderId="44" xfId="9" applyNumberFormat="1" applyFont="1" applyFill="1" applyBorder="1" applyAlignment="1">
      <alignment horizontal="right"/>
    </xf>
    <xf numFmtId="3" fontId="88" fillId="7" borderId="44" xfId="9" applyNumberFormat="1" applyFont="1" applyFill="1" applyBorder="1" applyAlignment="1">
      <alignment horizontal="right"/>
    </xf>
    <xf numFmtId="3" fontId="79" fillId="7" borderId="62" xfId="9" applyNumberFormat="1" applyFont="1" applyFill="1" applyBorder="1" applyAlignment="1">
      <alignment horizontal="right"/>
    </xf>
    <xf numFmtId="3" fontId="79" fillId="7" borderId="148" xfId="9" applyNumberFormat="1" applyFont="1" applyFill="1" applyBorder="1" applyAlignment="1">
      <alignment horizontal="right"/>
    </xf>
    <xf numFmtId="3" fontId="79" fillId="4" borderId="138" xfId="9" applyNumberFormat="1" applyFont="1" applyFill="1" applyBorder="1" applyAlignment="1">
      <alignment horizontal="right"/>
    </xf>
    <xf numFmtId="3" fontId="88" fillId="7" borderId="164" xfId="9" applyNumberFormat="1" applyFont="1" applyFill="1" applyBorder="1" applyAlignment="1">
      <alignment horizontal="right"/>
    </xf>
    <xf numFmtId="3" fontId="88" fillId="7" borderId="186" xfId="9" applyNumberFormat="1" applyFont="1" applyFill="1" applyBorder="1" applyAlignment="1">
      <alignment horizontal="right"/>
    </xf>
    <xf numFmtId="3" fontId="88" fillId="7" borderId="165" xfId="9" applyNumberFormat="1" applyFont="1" applyFill="1" applyBorder="1" applyAlignment="1">
      <alignment horizontal="right"/>
    </xf>
    <xf numFmtId="3" fontId="88" fillId="7" borderId="187" xfId="9" applyNumberFormat="1" applyFont="1" applyFill="1" applyBorder="1" applyAlignment="1">
      <alignment horizontal="right"/>
    </xf>
    <xf numFmtId="0" fontId="88" fillId="3" borderId="0" xfId="0" applyFont="1" applyFill="1" applyAlignment="1">
      <alignment horizontal="left" indent="1"/>
    </xf>
    <xf numFmtId="3" fontId="88" fillId="3" borderId="0" xfId="0" applyNumberFormat="1" applyFont="1" applyFill="1" applyAlignment="1">
      <alignment horizontal="left" indent="1"/>
    </xf>
    <xf numFmtId="3" fontId="88" fillId="7" borderId="0" xfId="0" applyNumberFormat="1" applyFont="1" applyFill="1" applyAlignment="1">
      <alignment horizontal="left" indent="1"/>
    </xf>
    <xf numFmtId="0" fontId="88" fillId="7" borderId="0" xfId="0" applyFont="1" applyFill="1" applyAlignment="1">
      <alignment horizontal="left" indent="1"/>
    </xf>
    <xf numFmtId="3" fontId="92" fillId="3" borderId="46" xfId="9" applyNumberFormat="1" applyFont="1" applyFill="1" applyBorder="1" applyAlignment="1">
      <alignment horizontal="center" vertical="center" wrapText="1"/>
    </xf>
    <xf numFmtId="3" fontId="79" fillId="3" borderId="44" xfId="9" applyNumberFormat="1" applyFont="1" applyFill="1" applyBorder="1" applyAlignment="1">
      <alignment horizontal="right"/>
    </xf>
    <xf numFmtId="3" fontId="79" fillId="3" borderId="62" xfId="9" applyNumberFormat="1" applyFont="1" applyFill="1" applyBorder="1" applyAlignment="1">
      <alignment horizontal="right"/>
    </xf>
    <xf numFmtId="3" fontId="79" fillId="3" borderId="148" xfId="9" applyNumberFormat="1" applyFont="1" applyFill="1" applyBorder="1" applyAlignment="1">
      <alignment horizontal="right"/>
    </xf>
    <xf numFmtId="3" fontId="88" fillId="7" borderId="157" xfId="9" applyNumberFormat="1" applyFont="1" applyFill="1" applyBorder="1" applyAlignment="1">
      <alignment horizontal="center" vertical="center"/>
    </xf>
    <xf numFmtId="3" fontId="79" fillId="7" borderId="49" xfId="9" applyNumberFormat="1" applyFont="1" applyFill="1" applyBorder="1" applyAlignment="1">
      <alignment vertical="center" wrapText="1"/>
    </xf>
    <xf numFmtId="3" fontId="79" fillId="4" borderId="49" xfId="9" applyNumberFormat="1" applyFont="1" applyFill="1" applyBorder="1" applyAlignment="1">
      <alignment horizontal="center" vertical="center" wrapText="1"/>
    </xf>
    <xf numFmtId="3" fontId="88" fillId="7" borderId="49" xfId="9" applyNumberFormat="1" applyFont="1" applyFill="1" applyBorder="1" applyAlignment="1">
      <alignment vertical="center" wrapText="1"/>
    </xf>
    <xf numFmtId="3" fontId="79" fillId="7" borderId="37" xfId="9" applyNumberFormat="1" applyFont="1" applyFill="1" applyBorder="1" applyAlignment="1">
      <alignment horizontal="center" wrapText="1"/>
    </xf>
    <xf numFmtId="3" fontId="84" fillId="4" borderId="49" xfId="9" applyNumberFormat="1" applyFont="1" applyFill="1" applyBorder="1" applyAlignment="1">
      <alignment horizontal="right" vertical="center"/>
    </xf>
    <xf numFmtId="3" fontId="84" fillId="4" borderId="107" xfId="9" applyNumberFormat="1" applyFont="1" applyFill="1" applyBorder="1" applyAlignment="1">
      <alignment horizontal="right" vertical="center"/>
    </xf>
    <xf numFmtId="3" fontId="84" fillId="4" borderId="156" xfId="9" applyNumberFormat="1" applyFont="1" applyFill="1" applyBorder="1" applyAlignment="1">
      <alignment horizontal="right" vertical="center"/>
    </xf>
    <xf numFmtId="3" fontId="88" fillId="7" borderId="50" xfId="9" applyNumberFormat="1" applyFont="1" applyFill="1" applyBorder="1" applyAlignment="1">
      <alignment horizontal="center"/>
    </xf>
    <xf numFmtId="3" fontId="79" fillId="7" borderId="51" xfId="9" applyNumberFormat="1" applyFont="1" applyFill="1" applyBorder="1" applyAlignment="1">
      <alignment horizontal="center" wrapText="1"/>
    </xf>
    <xf numFmtId="3" fontId="79" fillId="7" borderId="126" xfId="9" applyNumberFormat="1" applyFont="1" applyFill="1" applyBorder="1" applyAlignment="1">
      <alignment horizontal="right"/>
    </xf>
    <xf numFmtId="3" fontId="79" fillId="7" borderId="128" xfId="9" applyNumberFormat="1" applyFont="1" applyFill="1" applyBorder="1" applyAlignment="1">
      <alignment horizontal="right"/>
    </xf>
    <xf numFmtId="3" fontId="88" fillId="3" borderId="49" xfId="9" applyNumberFormat="1" applyFont="1" applyFill="1" applyBorder="1" applyAlignment="1">
      <alignment horizontal="center"/>
    </xf>
    <xf numFmtId="0" fontId="91" fillId="3" borderId="81" xfId="0" applyFont="1" applyFill="1" applyBorder="1" applyAlignment="1">
      <alignment vertical="center" wrapText="1"/>
    </xf>
    <xf numFmtId="3" fontId="89" fillId="3" borderId="49" xfId="9" applyNumberFormat="1" applyFont="1" applyFill="1" applyBorder="1" applyAlignment="1">
      <alignment horizontal="center" vertical="center" wrapText="1"/>
    </xf>
    <xf numFmtId="3" fontId="79" fillId="3" borderId="49" xfId="9" applyNumberFormat="1" applyFont="1" applyFill="1" applyBorder="1" applyAlignment="1">
      <alignment vertical="center" wrapText="1"/>
    </xf>
    <xf numFmtId="3" fontId="79" fillId="4" borderId="81" xfId="9" applyNumberFormat="1" applyFont="1" applyFill="1" applyBorder="1" applyAlignment="1">
      <alignment horizontal="right"/>
    </xf>
    <xf numFmtId="3" fontId="79" fillId="4" borderId="270" xfId="9" applyNumberFormat="1" applyFont="1" applyFill="1" applyBorder="1" applyAlignment="1">
      <alignment horizontal="right"/>
    </xf>
    <xf numFmtId="3" fontId="79" fillId="4" borderId="265" xfId="9" applyNumberFormat="1" applyFont="1" applyFill="1" applyBorder="1" applyAlignment="1">
      <alignment horizontal="right"/>
    </xf>
    <xf numFmtId="3" fontId="91" fillId="3" borderId="51" xfId="9" applyNumberFormat="1" applyFont="1" applyFill="1" applyBorder="1" applyAlignment="1">
      <alignment horizontal="center"/>
    </xf>
    <xf numFmtId="3" fontId="15" fillId="2" borderId="298" xfId="0" applyNumberFormat="1" applyFont="1" applyFill="1" applyBorder="1" applyAlignment="1">
      <alignment horizontal="right" vertical="center"/>
    </xf>
    <xf numFmtId="3" fontId="12" fillId="2" borderId="0" xfId="19" applyNumberFormat="1" applyFont="1" applyFill="1" applyBorder="1" applyAlignment="1" applyProtection="1">
      <alignment horizontal="right" vertical="center"/>
    </xf>
    <xf numFmtId="3" fontId="12" fillId="8" borderId="0" xfId="0" applyNumberFormat="1" applyFont="1" applyFill="1" applyBorder="1" applyAlignment="1" applyProtection="1">
      <alignment horizontal="right" vertical="center"/>
    </xf>
    <xf numFmtId="0" fontId="11" fillId="2" borderId="176" xfId="19" applyFont="1" applyFill="1" applyBorder="1" applyAlignment="1" applyProtection="1">
      <alignment horizontal="center" vertical="center" wrapText="1"/>
    </xf>
    <xf numFmtId="3" fontId="17" fillId="8" borderId="300" xfId="0" applyNumberFormat="1" applyFont="1" applyFill="1" applyBorder="1" applyAlignment="1">
      <alignment horizontal="right" vertical="center"/>
    </xf>
    <xf numFmtId="3" fontId="17" fillId="8" borderId="301" xfId="0" applyNumberFormat="1" applyFont="1" applyFill="1" applyBorder="1" applyAlignment="1">
      <alignment horizontal="right" vertical="center"/>
    </xf>
    <xf numFmtId="3" fontId="17" fillId="8" borderId="301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302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303" xfId="0" applyNumberFormat="1" applyFont="1" applyFill="1" applyBorder="1" applyAlignment="1">
      <alignment horizontal="right" vertical="center"/>
    </xf>
    <xf numFmtId="0" fontId="15" fillId="2" borderId="304" xfId="19" applyFont="1" applyFill="1" applyBorder="1" applyAlignment="1" applyProtection="1">
      <alignment horizontal="left" vertical="center" wrapText="1" indent="1"/>
    </xf>
    <xf numFmtId="3" fontId="17" fillId="8" borderId="301" xfId="0" applyNumberFormat="1" applyFont="1" applyFill="1" applyBorder="1" applyAlignment="1" applyProtection="1">
      <alignment horizontal="right" vertical="center" wrapText="1"/>
    </xf>
    <xf numFmtId="3" fontId="16" fillId="8" borderId="301" xfId="0" applyNumberFormat="1" applyFont="1" applyFill="1" applyBorder="1" applyAlignment="1">
      <alignment horizontal="right" vertical="center"/>
    </xf>
    <xf numFmtId="3" fontId="15" fillId="2" borderId="300" xfId="0" applyNumberFormat="1" applyFont="1" applyFill="1" applyBorder="1" applyAlignment="1">
      <alignment horizontal="right" vertical="center"/>
    </xf>
    <xf numFmtId="0" fontId="14" fillId="2" borderId="182" xfId="0" applyFont="1" applyFill="1" applyBorder="1" applyAlignment="1" applyProtection="1">
      <alignment wrapText="1"/>
    </xf>
    <xf numFmtId="0" fontId="15" fillId="2" borderId="178" xfId="0" applyFont="1" applyFill="1" applyBorder="1" applyAlignment="1" applyProtection="1">
      <alignment wrapText="1"/>
    </xf>
    <xf numFmtId="0" fontId="15" fillId="2" borderId="179" xfId="0" applyFont="1" applyFill="1" applyBorder="1" applyAlignment="1" applyProtection="1">
      <alignment wrapText="1"/>
    </xf>
    <xf numFmtId="0" fontId="15" fillId="2" borderId="180" xfId="0" applyFont="1" applyFill="1" applyBorder="1" applyAlignment="1" applyProtection="1">
      <alignment wrapText="1"/>
    </xf>
    <xf numFmtId="3" fontId="17" fillId="8" borderId="299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05" xfId="0" applyFont="1" applyFill="1" applyBorder="1" applyAlignment="1" applyProtection="1">
      <alignment wrapText="1"/>
    </xf>
    <xf numFmtId="0" fontId="14" fillId="2" borderId="297" xfId="19" applyFont="1" applyFill="1" applyBorder="1" applyAlignment="1" applyProtection="1">
      <alignment horizontal="center" vertical="center" wrapText="1"/>
    </xf>
    <xf numFmtId="3" fontId="17" fillId="8" borderId="302" xfId="0" applyNumberFormat="1" applyFont="1" applyFill="1" applyBorder="1" applyAlignment="1">
      <alignment horizontal="right" vertical="center"/>
    </xf>
    <xf numFmtId="3" fontId="17" fillId="8" borderId="302" xfId="0" applyNumberFormat="1" applyFont="1" applyFill="1" applyBorder="1" applyAlignment="1" applyProtection="1">
      <alignment horizontal="right" vertical="center"/>
    </xf>
    <xf numFmtId="0" fontId="11" fillId="2" borderId="306" xfId="19" applyFont="1" applyFill="1" applyBorder="1" applyAlignment="1" applyProtection="1">
      <alignment horizontal="center" vertical="center" wrapText="1"/>
    </xf>
    <xf numFmtId="3" fontId="11" fillId="2" borderId="307" xfId="19" applyNumberFormat="1" applyFont="1" applyFill="1" applyBorder="1" applyAlignment="1" applyProtection="1">
      <alignment horizontal="center" vertical="center" wrapText="1"/>
    </xf>
    <xf numFmtId="3" fontId="11" fillId="2" borderId="308" xfId="19" applyNumberFormat="1" applyFont="1" applyFill="1" applyBorder="1" applyAlignment="1" applyProtection="1">
      <alignment horizontal="center" vertical="center" wrapText="1"/>
    </xf>
    <xf numFmtId="3" fontId="11" fillId="2" borderId="309" xfId="19" applyNumberFormat="1" applyFont="1" applyFill="1" applyBorder="1" applyAlignment="1" applyProtection="1">
      <alignment horizontal="center" vertical="center" wrapText="1"/>
    </xf>
    <xf numFmtId="0" fontId="14" fillId="2" borderId="18" xfId="19" applyFont="1" applyFill="1" applyBorder="1" applyAlignment="1" applyProtection="1">
      <alignment horizontal="left" vertical="center" wrapText="1" indent="1"/>
    </xf>
    <xf numFmtId="3" fontId="14" fillId="8" borderId="42" xfId="19" applyNumberFormat="1" applyFont="1" applyFill="1" applyBorder="1" applyAlignment="1" applyProtection="1">
      <alignment horizontal="center" vertical="center" wrapText="1"/>
    </xf>
    <xf numFmtId="0" fontId="14" fillId="2" borderId="293" xfId="19" applyFont="1" applyFill="1" applyBorder="1" applyAlignment="1" applyProtection="1">
      <alignment horizontal="center" vertical="center" wrapText="1"/>
    </xf>
    <xf numFmtId="3" fontId="14" fillId="2" borderId="310" xfId="19" applyNumberFormat="1" applyFont="1" applyFill="1" applyBorder="1" applyAlignment="1" applyProtection="1">
      <alignment horizontal="center" vertical="center" wrapText="1"/>
    </xf>
    <xf numFmtId="3" fontId="15" fillId="2" borderId="311" xfId="0" applyNumberFormat="1" applyFont="1" applyFill="1" applyBorder="1" applyAlignment="1">
      <alignment horizontal="center" vertical="center"/>
    </xf>
    <xf numFmtId="3" fontId="15" fillId="2" borderId="289" xfId="0" applyNumberFormat="1" applyFont="1" applyFill="1" applyBorder="1" applyAlignment="1">
      <alignment horizontal="center" vertical="center"/>
    </xf>
    <xf numFmtId="3" fontId="14" fillId="8" borderId="293" xfId="19" applyNumberFormat="1" applyFont="1" applyFill="1" applyBorder="1" applyAlignment="1" applyProtection="1">
      <alignment horizontal="center" vertical="center" wrapText="1"/>
    </xf>
    <xf numFmtId="3" fontId="15" fillId="8" borderId="313" xfId="0" applyNumberFormat="1" applyFont="1" applyFill="1" applyBorder="1" applyAlignment="1">
      <alignment horizontal="right" vertical="center"/>
    </xf>
    <xf numFmtId="3" fontId="15" fillId="2" borderId="313" xfId="0" applyNumberFormat="1" applyFont="1" applyFill="1" applyBorder="1" applyAlignment="1">
      <alignment horizontal="right" vertical="center"/>
    </xf>
    <xf numFmtId="3" fontId="15" fillId="2" borderId="314" xfId="0" applyNumberFormat="1" applyFont="1" applyFill="1" applyBorder="1" applyAlignment="1">
      <alignment horizontal="right" vertical="center"/>
    </xf>
    <xf numFmtId="3" fontId="17" fillId="8" borderId="312" xfId="19" applyNumberFormat="1" applyFont="1" applyFill="1" applyBorder="1" applyAlignment="1" applyProtection="1">
      <alignment horizontal="center" vertical="center" wrapText="1"/>
    </xf>
    <xf numFmtId="3" fontId="15" fillId="8" borderId="298" xfId="0" applyNumberFormat="1" applyFont="1" applyFill="1" applyBorder="1" applyAlignment="1">
      <alignment horizontal="right" vertical="center"/>
    </xf>
    <xf numFmtId="3" fontId="15" fillId="8" borderId="297" xfId="0" applyNumberFormat="1" applyFont="1" applyFill="1" applyBorder="1" applyAlignment="1">
      <alignment horizontal="right" vertical="center"/>
    </xf>
    <xf numFmtId="3" fontId="14" fillId="8" borderId="293" xfId="19" applyNumberFormat="1" applyFont="1" applyFill="1" applyBorder="1" applyAlignment="1" applyProtection="1">
      <alignment horizontal="right" vertical="center" wrapText="1"/>
    </xf>
    <xf numFmtId="3" fontId="14" fillId="2" borderId="293" xfId="19" applyNumberFormat="1" applyFont="1" applyFill="1" applyBorder="1" applyAlignment="1" applyProtection="1">
      <alignment horizontal="center" vertical="center" wrapText="1"/>
    </xf>
    <xf numFmtId="3" fontId="15" fillId="2" borderId="297" xfId="0" applyNumberFormat="1" applyFont="1" applyFill="1" applyBorder="1" applyAlignment="1">
      <alignment horizontal="right" vertical="center"/>
    </xf>
    <xf numFmtId="3" fontId="15" fillId="2" borderId="289" xfId="0" applyNumberFormat="1" applyFont="1" applyFill="1" applyBorder="1" applyAlignment="1">
      <alignment horizontal="right" vertical="center"/>
    </xf>
    <xf numFmtId="0" fontId="14" fillId="2" borderId="315" xfId="19" applyFont="1" applyFill="1" applyBorder="1" applyAlignment="1" applyProtection="1">
      <alignment horizontal="center" vertical="center" wrapText="1"/>
    </xf>
    <xf numFmtId="0" fontId="14" fillId="2" borderId="42" xfId="19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316" xfId="0" applyNumberFormat="1" applyFont="1" applyFill="1" applyBorder="1" applyAlignment="1">
      <alignment horizontal="center" vertical="center"/>
    </xf>
    <xf numFmtId="0" fontId="14" fillId="2" borderId="317" xfId="19" applyFont="1" applyFill="1" applyBorder="1" applyAlignment="1" applyProtection="1">
      <alignment horizontal="center" vertical="center" wrapText="1"/>
    </xf>
    <xf numFmtId="0" fontId="14" fillId="2" borderId="318" xfId="19" applyFont="1" applyFill="1" applyBorder="1" applyAlignment="1" applyProtection="1">
      <alignment horizontal="center" vertical="center" wrapText="1"/>
    </xf>
    <xf numFmtId="3" fontId="11" fillId="2" borderId="310" xfId="19" applyNumberFormat="1" applyFont="1" applyFill="1" applyBorder="1" applyAlignment="1" applyProtection="1">
      <alignment horizontal="center" vertical="center" wrapText="1"/>
    </xf>
    <xf numFmtId="3" fontId="11" fillId="2" borderId="311" xfId="19" applyNumberFormat="1" applyFont="1" applyFill="1" applyBorder="1" applyAlignment="1" applyProtection="1">
      <alignment horizontal="center" vertical="center" wrapText="1"/>
    </xf>
    <xf numFmtId="3" fontId="12" fillId="8" borderId="289" xfId="0" applyNumberFormat="1" applyFont="1" applyFill="1" applyBorder="1" applyAlignment="1">
      <alignment horizontal="center" vertical="center"/>
    </xf>
    <xf numFmtId="3" fontId="17" fillId="8" borderId="289" xfId="0" applyNumberFormat="1" applyFont="1" applyFill="1" applyBorder="1" applyAlignment="1">
      <alignment horizontal="center" vertical="center"/>
    </xf>
    <xf numFmtId="0" fontId="19" fillId="0" borderId="78" xfId="21" applyFont="1" applyBorder="1" applyAlignment="1">
      <alignment horizontal="center" vertical="top"/>
    </xf>
    <xf numFmtId="0" fontId="19" fillId="0" borderId="78" xfId="12" applyFont="1" applyBorder="1" applyAlignment="1">
      <alignment horizontal="left" wrapText="1"/>
    </xf>
    <xf numFmtId="0" fontId="19" fillId="0" borderId="78" xfId="20" applyFont="1" applyBorder="1" applyAlignment="1">
      <alignment horizontal="center" vertical="center" wrapText="1"/>
    </xf>
    <xf numFmtId="3" fontId="19" fillId="0" borderId="78" xfId="20" applyNumberFormat="1" applyFont="1" applyBorder="1" applyAlignment="1">
      <alignment horizontal="right"/>
    </xf>
    <xf numFmtId="3" fontId="19" fillId="0" borderId="78" xfId="10" applyNumberFormat="1" applyFont="1" applyBorder="1" applyAlignment="1">
      <alignment horizontal="right"/>
    </xf>
    <xf numFmtId="3" fontId="11" fillId="0" borderId="78" xfId="20" applyNumberFormat="1" applyFont="1" applyBorder="1" applyAlignment="1">
      <alignment horizontal="right"/>
    </xf>
    <xf numFmtId="3" fontId="19" fillId="0" borderId="101" xfId="13" applyNumberFormat="1" applyFont="1" applyBorder="1" applyAlignment="1">
      <alignment horizontal="right"/>
    </xf>
    <xf numFmtId="3" fontId="11" fillId="0" borderId="319" xfId="20" applyNumberFormat="1" applyFont="1" applyBorder="1" applyAlignment="1">
      <alignment horizontal="right"/>
    </xf>
    <xf numFmtId="3" fontId="11" fillId="0" borderId="320" xfId="21" applyNumberFormat="1" applyFont="1" applyBorder="1" applyAlignment="1">
      <alignment horizontal="right"/>
    </xf>
    <xf numFmtId="3" fontId="11" fillId="0" borderId="289" xfId="20" applyNumberFormat="1" applyFont="1" applyBorder="1" applyAlignment="1">
      <alignment horizontal="right"/>
    </xf>
    <xf numFmtId="3" fontId="19" fillId="0" borderId="321" xfId="10" applyNumberFormat="1" applyFont="1" applyFill="1" applyBorder="1" applyAlignment="1">
      <alignment horizontal="center" vertical="center" textRotation="90"/>
    </xf>
    <xf numFmtId="3" fontId="19" fillId="0" borderId="322" xfId="10" applyNumberFormat="1" applyFont="1" applyFill="1" applyBorder="1" applyAlignment="1">
      <alignment horizontal="center" vertical="center" textRotation="90"/>
    </xf>
    <xf numFmtId="0" fontId="11" fillId="0" borderId="322" xfId="21" applyFont="1" applyFill="1" applyBorder="1" applyAlignment="1">
      <alignment horizontal="center" vertical="center" wrapText="1"/>
    </xf>
    <xf numFmtId="0" fontId="19" fillId="0" borderId="322" xfId="20" applyFont="1" applyFill="1" applyBorder="1" applyAlignment="1">
      <alignment horizontal="center" vertical="center" textRotation="90" wrapText="1"/>
    </xf>
    <xf numFmtId="0" fontId="31" fillId="0" borderId="322" xfId="0" applyFont="1" applyFill="1" applyBorder="1" applyAlignment="1">
      <alignment horizontal="center" vertical="center" wrapText="1"/>
    </xf>
    <xf numFmtId="0" fontId="31" fillId="0" borderId="323" xfId="0" applyFont="1" applyFill="1" applyBorder="1" applyAlignment="1">
      <alignment horizontal="center" vertical="center" wrapText="1"/>
    </xf>
    <xf numFmtId="0" fontId="24" fillId="0" borderId="324" xfId="0" applyFont="1" applyFill="1" applyBorder="1" applyAlignment="1">
      <alignment horizontal="center" vertical="center" wrapText="1"/>
    </xf>
    <xf numFmtId="3" fontId="19" fillId="0" borderId="325" xfId="10" applyNumberFormat="1" applyFont="1" applyFill="1" applyBorder="1" applyAlignment="1">
      <alignment horizontal="center"/>
    </xf>
    <xf numFmtId="3" fontId="11" fillId="0" borderId="326" xfId="21" applyNumberFormat="1" applyFont="1" applyFill="1" applyBorder="1" applyAlignment="1">
      <alignment horizontal="right" vertical="center" wrapText="1"/>
    </xf>
    <xf numFmtId="0" fontId="19" fillId="0" borderId="327" xfId="21" applyFont="1" applyFill="1" applyBorder="1" applyAlignment="1">
      <alignment horizontal="center"/>
    </xf>
    <xf numFmtId="3" fontId="11" fillId="0" borderId="328" xfId="13" applyNumberFormat="1" applyFont="1" applyFill="1" applyBorder="1" applyAlignment="1">
      <alignment horizontal="right"/>
    </xf>
    <xf numFmtId="0" fontId="19" fillId="0" borderId="325" xfId="21" applyFont="1" applyFill="1" applyBorder="1" applyAlignment="1">
      <alignment horizontal="center"/>
    </xf>
    <xf numFmtId="0" fontId="19" fillId="0" borderId="329" xfId="21" applyFont="1" applyFill="1" applyBorder="1" applyAlignment="1">
      <alignment horizontal="center"/>
    </xf>
    <xf numFmtId="3" fontId="11" fillId="0" borderId="328" xfId="20" applyNumberFormat="1" applyFont="1" applyFill="1" applyBorder="1" applyAlignment="1">
      <alignment horizontal="right"/>
    </xf>
    <xf numFmtId="3" fontId="11" fillId="0" borderId="330" xfId="20" applyNumberFormat="1" applyFont="1" applyFill="1" applyBorder="1" applyAlignment="1">
      <alignment horizontal="right"/>
    </xf>
    <xf numFmtId="3" fontId="11" fillId="0" borderId="331" xfId="21" applyNumberFormat="1" applyFont="1" applyFill="1" applyBorder="1" applyAlignment="1">
      <alignment horizontal="right"/>
    </xf>
    <xf numFmtId="0" fontId="11" fillId="0" borderId="332" xfId="21" applyFont="1" applyFill="1" applyBorder="1" applyAlignment="1">
      <alignment horizontal="center"/>
    </xf>
    <xf numFmtId="0" fontId="11" fillId="0" borderId="333" xfId="21" applyFont="1" applyFill="1" applyBorder="1" applyAlignment="1">
      <alignment horizontal="center" vertical="top"/>
    </xf>
    <xf numFmtId="0" fontId="11" fillId="0" borderId="333" xfId="21" applyFont="1" applyFill="1" applyBorder="1" applyAlignment="1">
      <alignment horizontal="left"/>
    </xf>
    <xf numFmtId="0" fontId="11" fillId="0" borderId="333" xfId="21" applyFont="1" applyFill="1" applyBorder="1" applyAlignment="1">
      <alignment horizontal="center" vertical="center"/>
    </xf>
    <xf numFmtId="3" fontId="11" fillId="0" borderId="333" xfId="21" applyNumberFormat="1" applyFont="1" applyFill="1" applyBorder="1" applyAlignment="1">
      <alignment horizontal="right"/>
    </xf>
    <xf numFmtId="3" fontId="11" fillId="0" borderId="334" xfId="21" applyNumberFormat="1" applyFont="1" applyFill="1" applyBorder="1" applyAlignment="1">
      <alignment horizontal="right"/>
    </xf>
    <xf numFmtId="3" fontId="11" fillId="0" borderId="335" xfId="21" applyNumberFormat="1" applyFont="1" applyFill="1" applyBorder="1" applyAlignment="1">
      <alignment horizontal="right"/>
    </xf>
    <xf numFmtId="3" fontId="11" fillId="0" borderId="336" xfId="13" applyNumberFormat="1" applyFont="1" applyFill="1" applyBorder="1" applyAlignment="1">
      <alignment horizontal="right"/>
    </xf>
    <xf numFmtId="3" fontId="11" fillId="0" borderId="326" xfId="21" applyNumberFormat="1" applyFont="1" applyFill="1" applyBorder="1" applyAlignment="1">
      <alignment horizontal="right"/>
    </xf>
    <xf numFmtId="3" fontId="11" fillId="0" borderId="289" xfId="21" applyNumberFormat="1" applyFont="1" applyFill="1" applyBorder="1" applyAlignment="1">
      <alignment horizontal="right"/>
    </xf>
    <xf numFmtId="166" fontId="12" fillId="2" borderId="1" xfId="19" applyNumberFormat="1" applyFont="1" applyFill="1" applyBorder="1" applyAlignment="1" applyProtection="1">
      <alignment horizontal="left" vertical="center"/>
    </xf>
    <xf numFmtId="166" fontId="11" fillId="2" borderId="0" xfId="19" applyNumberFormat="1" applyFont="1" applyFill="1" applyBorder="1" applyAlignment="1" applyProtection="1">
      <alignment horizontal="center" vertical="center"/>
    </xf>
    <xf numFmtId="166" fontId="12" fillId="2" borderId="29" xfId="19" applyNumberFormat="1" applyFont="1" applyFill="1" applyBorder="1" applyAlignment="1" applyProtection="1">
      <alignment horizontal="left" vertical="center"/>
    </xf>
    <xf numFmtId="166" fontId="14" fillId="2" borderId="297" xfId="19" applyNumberFormat="1" applyFont="1" applyFill="1" applyBorder="1" applyAlignment="1" applyProtection="1">
      <alignment horizontal="center" vertical="center"/>
    </xf>
    <xf numFmtId="166" fontId="14" fillId="2" borderId="0" xfId="19" applyNumberFormat="1" applyFont="1" applyFill="1" applyBorder="1" applyAlignment="1" applyProtection="1">
      <alignment horizontal="center" vertical="center"/>
    </xf>
    <xf numFmtId="166" fontId="17" fillId="2" borderId="297" xfId="19" applyNumberFormat="1" applyFont="1" applyFill="1" applyBorder="1" applyAlignment="1" applyProtection="1">
      <alignment horizontal="left"/>
    </xf>
    <xf numFmtId="166" fontId="17" fillId="2" borderId="0" xfId="19" applyNumberFormat="1" applyFont="1" applyFill="1" applyBorder="1" applyAlignment="1" applyProtection="1">
      <alignment horizontal="left"/>
    </xf>
    <xf numFmtId="0" fontId="11" fillId="2" borderId="0" xfId="19" applyFont="1" applyFill="1" applyBorder="1" applyAlignment="1" applyProtection="1">
      <alignment horizontal="center"/>
    </xf>
    <xf numFmtId="3" fontId="6" fillId="4" borderId="127" xfId="9" applyNumberFormat="1" applyFont="1" applyFill="1" applyBorder="1" applyAlignment="1">
      <alignment vertical="center" wrapText="1"/>
    </xf>
    <xf numFmtId="3" fontId="14" fillId="4" borderId="44" xfId="9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vertical="center" wrapText="1"/>
    </xf>
    <xf numFmtId="3" fontId="14" fillId="4" borderId="51" xfId="9" applyNumberFormat="1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3" fontId="6" fillId="8" borderId="20" xfId="9" applyNumberFormat="1" applyFont="1" applyFill="1" applyBorder="1" applyAlignment="1">
      <alignment horizontal="center" vertical="center" textRotation="90"/>
    </xf>
    <xf numFmtId="3" fontId="6" fillId="8" borderId="57" xfId="9" applyNumberFormat="1" applyFont="1" applyFill="1" applyBorder="1" applyAlignment="1">
      <alignment horizontal="center" vertical="center" textRotation="90"/>
    </xf>
    <xf numFmtId="0" fontId="6" fillId="8" borderId="188" xfId="9" applyFont="1" applyFill="1" applyBorder="1" applyAlignment="1">
      <alignment horizontal="center" vertical="center" wrapText="1"/>
    </xf>
    <xf numFmtId="0" fontId="15" fillId="8" borderId="57" xfId="9" applyFont="1" applyFill="1" applyBorder="1" applyAlignment="1">
      <alignment horizontal="center" vertical="center" textRotation="90" wrapText="1"/>
    </xf>
    <xf numFmtId="0" fontId="15" fillId="3" borderId="57" xfId="9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 applyProtection="1">
      <alignment vertical="center" wrapText="1"/>
    </xf>
    <xf numFmtId="0" fontId="6" fillId="4" borderId="78" xfId="0" applyFont="1" applyFill="1" applyBorder="1" applyAlignment="1" applyProtection="1">
      <alignment vertical="center" wrapText="1"/>
    </xf>
    <xf numFmtId="0" fontId="6" fillId="4" borderId="44" xfId="0" applyFont="1" applyFill="1" applyBorder="1" applyAlignment="1" applyProtection="1">
      <alignment vertical="center" wrapText="1"/>
    </xf>
    <xf numFmtId="3" fontId="6" fillId="4" borderId="46" xfId="9" applyNumberFormat="1" applyFont="1" applyFill="1" applyBorder="1" applyAlignment="1">
      <alignment vertical="center" wrapText="1"/>
    </xf>
    <xf numFmtId="3" fontId="6" fillId="4" borderId="78" xfId="9" applyNumberFormat="1" applyFont="1" applyFill="1" applyBorder="1" applyAlignment="1">
      <alignment vertical="center" wrapText="1"/>
    </xf>
    <xf numFmtId="3" fontId="6" fillId="4" borderId="44" xfId="9" applyNumberFormat="1" applyFont="1" applyFill="1" applyBorder="1" applyAlignment="1">
      <alignment vertical="center" wrapText="1"/>
    </xf>
    <xf numFmtId="3" fontId="6" fillId="4" borderId="51" xfId="9" applyNumberFormat="1" applyFont="1" applyFill="1" applyBorder="1" applyAlignment="1">
      <alignment vertical="center" wrapText="1"/>
    </xf>
    <xf numFmtId="3" fontId="6" fillId="4" borderId="51" xfId="9" applyNumberFormat="1" applyFont="1" applyFill="1" applyBorder="1" applyAlignment="1">
      <alignment horizontal="left" vertical="center" wrapText="1"/>
    </xf>
    <xf numFmtId="3" fontId="6" fillId="4" borderId="46" xfId="9" applyNumberFormat="1" applyFont="1" applyFill="1" applyBorder="1" applyAlignment="1">
      <alignment horizontal="left" vertical="center" wrapText="1"/>
    </xf>
    <xf numFmtId="3" fontId="6" fillId="4" borderId="78" xfId="9" applyNumberFormat="1" applyFont="1" applyFill="1" applyBorder="1" applyAlignment="1">
      <alignment horizontal="left" vertical="center" wrapText="1"/>
    </xf>
    <xf numFmtId="3" fontId="6" fillId="4" borderId="44" xfId="9" applyNumberFormat="1" applyFont="1" applyFill="1" applyBorder="1" applyAlignment="1">
      <alignment horizontal="left" vertical="center" wrapText="1"/>
    </xf>
    <xf numFmtId="3" fontId="6" fillId="8" borderId="0" xfId="9" applyNumberFormat="1" applyFont="1" applyFill="1" applyBorder="1" applyAlignment="1">
      <alignment horizontal="center" vertical="center"/>
    </xf>
    <xf numFmtId="3" fontId="7" fillId="3" borderId="72" xfId="9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3" fontId="7" fillId="3" borderId="191" xfId="9" applyNumberFormat="1" applyFont="1" applyFill="1" applyBorder="1" applyAlignment="1">
      <alignment horizontal="center"/>
    </xf>
    <xf numFmtId="3" fontId="7" fillId="3" borderId="174" xfId="5" applyNumberFormat="1" applyFont="1" applyFill="1" applyBorder="1" applyAlignment="1">
      <alignment horizontal="center" vertical="center" wrapText="1"/>
    </xf>
    <xf numFmtId="3" fontId="7" fillId="3" borderId="189" xfId="5" applyNumberFormat="1" applyFont="1" applyFill="1" applyBorder="1" applyAlignment="1">
      <alignment horizontal="center" vertical="center" wrapText="1"/>
    </xf>
    <xf numFmtId="0" fontId="6" fillId="4" borderId="274" xfId="0" applyFont="1" applyFill="1" applyBorder="1" applyAlignment="1" applyProtection="1">
      <alignment vertical="center" wrapText="1"/>
    </xf>
    <xf numFmtId="3" fontId="7" fillId="3" borderId="190" xfId="9" applyNumberFormat="1" applyFont="1" applyFill="1" applyBorder="1" applyAlignment="1">
      <alignment horizontal="center"/>
    </xf>
    <xf numFmtId="0" fontId="6" fillId="3" borderId="46" xfId="0" applyFont="1" applyFill="1" applyBorder="1" applyAlignment="1">
      <alignment vertical="center" wrapText="1"/>
    </xf>
    <xf numFmtId="3" fontId="14" fillId="4" borderId="46" xfId="9" applyNumberFormat="1" applyFont="1" applyFill="1" applyBorder="1" applyAlignment="1">
      <alignment horizontal="center" vertical="center" wrapText="1"/>
    </xf>
    <xf numFmtId="3" fontId="14" fillId="4" borderId="66" xfId="9" applyNumberFormat="1" applyFont="1" applyFill="1" applyBorder="1" applyAlignment="1">
      <alignment horizontal="center" vertical="center" wrapText="1"/>
    </xf>
    <xf numFmtId="3" fontId="14" fillId="4" borderId="101" xfId="9" applyNumberFormat="1" applyFont="1" applyFill="1" applyBorder="1" applyAlignment="1">
      <alignment horizontal="center" vertical="center" wrapText="1"/>
    </xf>
    <xf numFmtId="3" fontId="14" fillId="4" borderId="62" xfId="9" applyNumberFormat="1" applyFont="1" applyFill="1" applyBorder="1" applyAlignment="1">
      <alignment horizontal="center" vertical="center" wrapText="1"/>
    </xf>
    <xf numFmtId="3" fontId="14" fillId="4" borderId="78" xfId="9" applyNumberFormat="1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vertical="center" wrapText="1"/>
    </xf>
    <xf numFmtId="0" fontId="22" fillId="3" borderId="78" xfId="0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horizontal="center" vertical="center" wrapText="1"/>
    </xf>
    <xf numFmtId="3" fontId="43" fillId="4" borderId="51" xfId="9" applyNumberFormat="1" applyFont="1" applyFill="1" applyBorder="1" applyAlignment="1">
      <alignment horizontal="center" vertical="center" wrapText="1"/>
    </xf>
    <xf numFmtId="3" fontId="43" fillId="4" borderId="46" xfId="9" applyNumberFormat="1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horizontal="center" vertical="center" wrapText="1"/>
    </xf>
    <xf numFmtId="3" fontId="14" fillId="4" borderId="51" xfId="9" applyNumberFormat="1" applyFont="1" applyFill="1" applyBorder="1" applyAlignment="1">
      <alignment vertical="center" wrapText="1"/>
    </xf>
    <xf numFmtId="3" fontId="43" fillId="4" borderId="78" xfId="9" applyNumberFormat="1" applyFont="1" applyFill="1" applyBorder="1" applyAlignment="1">
      <alignment horizontal="center" vertical="center" wrapText="1"/>
    </xf>
    <xf numFmtId="3" fontId="43" fillId="4" borderId="44" xfId="9" applyNumberFormat="1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vertical="center" wrapText="1"/>
    </xf>
    <xf numFmtId="3" fontId="11" fillId="3" borderId="79" xfId="9" applyNumberFormat="1" applyFont="1" applyFill="1" applyBorder="1" applyAlignment="1">
      <alignment horizontal="center" vertical="center" textRotation="90"/>
    </xf>
    <xf numFmtId="3" fontId="11" fillId="3" borderId="78" xfId="9" applyNumberFormat="1" applyFont="1" applyFill="1" applyBorder="1" applyAlignment="1">
      <alignment horizontal="center" vertical="center" textRotation="90"/>
    </xf>
    <xf numFmtId="3" fontId="24" fillId="3" borderId="79" xfId="9" applyNumberFormat="1" applyFont="1" applyFill="1" applyBorder="1" applyAlignment="1">
      <alignment horizontal="center" vertical="center" textRotation="90"/>
    </xf>
    <xf numFmtId="0" fontId="6" fillId="3" borderId="79" xfId="9" applyFont="1" applyFill="1" applyBorder="1" applyAlignment="1">
      <alignment horizontal="center" vertical="center" wrapText="1"/>
    </xf>
    <xf numFmtId="0" fontId="6" fillId="3" borderId="78" xfId="9" applyFont="1" applyFill="1" applyBorder="1" applyAlignment="1">
      <alignment horizontal="center" vertical="center" wrapText="1"/>
    </xf>
    <xf numFmtId="0" fontId="6" fillId="3" borderId="79" xfId="9" applyFont="1" applyFill="1" applyBorder="1" applyAlignment="1">
      <alignment horizontal="center" vertical="center" textRotation="90" wrapText="1"/>
    </xf>
    <xf numFmtId="0" fontId="6" fillId="3" borderId="78" xfId="9" applyFont="1" applyFill="1" applyBorder="1" applyAlignment="1">
      <alignment horizontal="center" vertical="center" textRotation="90" wrapText="1"/>
    </xf>
    <xf numFmtId="0" fontId="7" fillId="3" borderId="78" xfId="9" applyFont="1" applyFill="1" applyBorder="1" applyAlignment="1">
      <alignment horizontal="center" textRotation="90" wrapText="1"/>
    </xf>
    <xf numFmtId="3" fontId="7" fillId="3" borderId="44" xfId="9" applyNumberFormat="1" applyFont="1" applyFill="1" applyBorder="1" applyAlignment="1">
      <alignment horizontal="center"/>
    </xf>
    <xf numFmtId="3" fontId="7" fillId="3" borderId="51" xfId="5" applyNumberFormat="1" applyFont="1" applyFill="1" applyBorder="1" applyAlignment="1">
      <alignment horizontal="center" vertical="center" wrapText="1"/>
    </xf>
    <xf numFmtId="3" fontId="14" fillId="3" borderId="51" xfId="9" applyNumberFormat="1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center"/>
    </xf>
    <xf numFmtId="0" fontId="7" fillId="3" borderId="160" xfId="0" applyFont="1" applyFill="1" applyBorder="1" applyAlignment="1">
      <alignment horizontal="center" wrapText="1"/>
    </xf>
    <xf numFmtId="0" fontId="7" fillId="3" borderId="170" xfId="0" applyFont="1" applyFill="1" applyBorder="1" applyAlignment="1">
      <alignment horizontal="center" wrapText="1"/>
    </xf>
    <xf numFmtId="3" fontId="7" fillId="3" borderId="192" xfId="9" applyNumberFormat="1" applyFont="1" applyFill="1" applyBorder="1" applyAlignment="1">
      <alignment horizontal="center"/>
    </xf>
    <xf numFmtId="3" fontId="7" fillId="3" borderId="46" xfId="5" applyNumberFormat="1" applyFont="1" applyFill="1" applyBorder="1" applyAlignment="1">
      <alignment horizontal="center" vertical="center" wrapText="1"/>
    </xf>
    <xf numFmtId="3" fontId="7" fillId="3" borderId="66" xfId="5" applyNumberFormat="1" applyFont="1" applyFill="1" applyBorder="1" applyAlignment="1">
      <alignment horizontal="center" vertical="center" wrapText="1"/>
    </xf>
    <xf numFmtId="3" fontId="7" fillId="3" borderId="193" xfId="5" applyNumberFormat="1" applyFont="1" applyFill="1" applyBorder="1" applyAlignment="1">
      <alignment horizontal="center" vertical="center" wrapText="1"/>
    </xf>
    <xf numFmtId="3" fontId="7" fillId="3" borderId="46" xfId="9" applyNumberFormat="1" applyFont="1" applyFill="1" applyBorder="1" applyAlignment="1">
      <alignment horizontal="center" vertical="center" wrapText="1"/>
    </xf>
    <xf numFmtId="3" fontId="21" fillId="3" borderId="46" xfId="9" applyNumberFormat="1" applyFont="1" applyFill="1" applyBorder="1" applyAlignment="1">
      <alignment horizontal="center" vertical="center" wrapText="1" shrinkToFit="1"/>
    </xf>
    <xf numFmtId="3" fontId="7" fillId="3" borderId="66" xfId="5" applyNumberFormat="1" applyFont="1" applyFill="1" applyBorder="1" applyAlignment="1">
      <alignment horizontal="center" vertical="center"/>
    </xf>
    <xf numFmtId="3" fontId="21" fillId="3" borderId="0" xfId="9" applyNumberFormat="1" applyFont="1" applyFill="1" applyBorder="1" applyAlignment="1">
      <alignment horizontal="left"/>
    </xf>
    <xf numFmtId="3" fontId="6" fillId="3" borderId="34" xfId="9" applyNumberFormat="1" applyFont="1" applyFill="1" applyBorder="1" applyAlignment="1">
      <alignment horizontal="center" vertical="center"/>
    </xf>
    <xf numFmtId="3" fontId="19" fillId="3" borderId="77" xfId="9" applyNumberFormat="1" applyFont="1" applyFill="1" applyBorder="1" applyAlignment="1">
      <alignment horizontal="center"/>
    </xf>
    <xf numFmtId="3" fontId="15" fillId="3" borderId="152" xfId="5" applyNumberFormat="1" applyFont="1" applyFill="1" applyBorder="1" applyAlignment="1">
      <alignment horizontal="center" vertical="center" wrapText="1"/>
    </xf>
    <xf numFmtId="3" fontId="27" fillId="4" borderId="51" xfId="9" applyNumberFormat="1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vertical="center" wrapText="1"/>
    </xf>
    <xf numFmtId="0" fontId="6" fillId="4" borderId="46" xfId="20" applyFont="1" applyFill="1" applyBorder="1" applyAlignment="1">
      <alignment horizontal="center" vertical="center" wrapText="1"/>
    </xf>
    <xf numFmtId="0" fontId="6" fillId="4" borderId="78" xfId="20" applyFont="1" applyFill="1" applyBorder="1" applyAlignment="1">
      <alignment horizontal="center" vertical="center" wrapText="1"/>
    </xf>
    <xf numFmtId="0" fontId="6" fillId="4" borderId="44" xfId="20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horizontal="center" vertical="center" wrapText="1"/>
    </xf>
    <xf numFmtId="3" fontId="6" fillId="4" borderId="51" xfId="9" applyNumberFormat="1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vertical="center" wrapText="1"/>
    </xf>
    <xf numFmtId="3" fontId="40" fillId="3" borderId="54" xfId="9" applyNumberFormat="1" applyFont="1" applyFill="1" applyBorder="1" applyAlignment="1">
      <alignment horizontal="center" vertical="center" textRotation="90"/>
    </xf>
    <xf numFmtId="0" fontId="40" fillId="3" borderId="54" xfId="9" applyFont="1" applyFill="1" applyBorder="1" applyAlignment="1">
      <alignment horizontal="center" vertical="center" wrapText="1"/>
    </xf>
    <xf numFmtId="0" fontId="45" fillId="3" borderId="54" xfId="9" applyFont="1" applyFill="1" applyBorder="1" applyAlignment="1">
      <alignment horizontal="center" vertical="center" textRotation="90" wrapText="1"/>
    </xf>
    <xf numFmtId="3" fontId="45" fillId="3" borderId="51" xfId="9" applyNumberFormat="1" applyFont="1" applyFill="1" applyBorder="1" applyAlignment="1">
      <alignment horizontal="center"/>
    </xf>
    <xf numFmtId="3" fontId="45" fillId="3" borderId="156" xfId="5" applyNumberFormat="1" applyFont="1" applyFill="1" applyBorder="1" applyAlignment="1">
      <alignment horizontal="center" vertical="center" wrapText="1"/>
    </xf>
    <xf numFmtId="3" fontId="45" fillId="4" borderId="51" xfId="18" applyNumberFormat="1" applyFont="1" applyFill="1" applyBorder="1" applyAlignment="1">
      <alignment vertical="center" wrapText="1"/>
    </xf>
    <xf numFmtId="3" fontId="45" fillId="4" borderId="51" xfId="9" applyNumberFormat="1" applyFont="1" applyFill="1" applyBorder="1" applyAlignment="1">
      <alignment horizontal="center" vertical="center" wrapText="1"/>
    </xf>
    <xf numFmtId="3" fontId="40" fillId="3" borderId="0" xfId="9" applyNumberFormat="1" applyFont="1" applyFill="1" applyBorder="1" applyAlignment="1">
      <alignment horizontal="center" vertical="center"/>
    </xf>
    <xf numFmtId="3" fontId="45" fillId="3" borderId="77" xfId="9" applyNumberFormat="1" applyFont="1" applyFill="1" applyBorder="1" applyAlignment="1">
      <alignment horizontal="right"/>
    </xf>
    <xf numFmtId="0" fontId="45" fillId="3" borderId="90" xfId="0" applyFont="1" applyFill="1" applyBorder="1" applyAlignment="1">
      <alignment horizontal="center" vertical="center" wrapText="1"/>
    </xf>
    <xf numFmtId="3" fontId="45" fillId="3" borderId="102" xfId="9" applyNumberFormat="1" applyFont="1" applyFill="1" applyBorder="1" applyAlignment="1">
      <alignment horizontal="center"/>
    </xf>
    <xf numFmtId="3" fontId="45" fillId="3" borderId="64" xfId="9" applyNumberFormat="1" applyFont="1" applyFill="1" applyBorder="1" applyAlignment="1">
      <alignment horizontal="center"/>
    </xf>
    <xf numFmtId="3" fontId="45" fillId="3" borderId="51" xfId="5" applyNumberFormat="1" applyFont="1" applyFill="1" applyBorder="1" applyAlignment="1">
      <alignment vertical="center" wrapText="1"/>
    </xf>
    <xf numFmtId="3" fontId="45" fillId="3" borderId="51" xfId="9" applyNumberFormat="1" applyFont="1" applyFill="1" applyBorder="1" applyAlignment="1">
      <alignment horizontal="center" vertical="center" wrapText="1"/>
    </xf>
    <xf numFmtId="3" fontId="45" fillId="3" borderId="130" xfId="5" applyNumberFormat="1" applyFont="1" applyFill="1" applyBorder="1" applyAlignment="1">
      <alignment vertical="center" wrapText="1"/>
    </xf>
    <xf numFmtId="3" fontId="45" fillId="3" borderId="130" xfId="9" applyNumberFormat="1" applyFont="1" applyFill="1" applyBorder="1" applyAlignment="1">
      <alignment horizontal="center" vertical="center" wrapText="1"/>
    </xf>
    <xf numFmtId="3" fontId="45" fillId="3" borderId="51" xfId="18" applyNumberFormat="1" applyFont="1" applyFill="1" applyBorder="1" applyAlignment="1">
      <alignment vertical="center" wrapText="1"/>
    </xf>
    <xf numFmtId="0" fontId="45" fillId="4" borderId="51" xfId="6" applyFont="1" applyFill="1" applyBorder="1" applyAlignment="1">
      <alignment vertical="center" wrapText="1"/>
    </xf>
    <xf numFmtId="3" fontId="45" fillId="4" borderId="51" xfId="5" applyNumberFormat="1" applyFont="1" applyFill="1" applyBorder="1" applyAlignment="1">
      <alignment vertical="center" wrapText="1"/>
    </xf>
    <xf numFmtId="3" fontId="21" fillId="4" borderId="46" xfId="18" applyNumberFormat="1" applyFont="1" applyFill="1" applyBorder="1" applyAlignment="1">
      <alignment vertical="center" wrapText="1"/>
    </xf>
    <xf numFmtId="3" fontId="45" fillId="4" borderId="46" xfId="18" applyNumberFormat="1" applyFont="1" applyFill="1" applyBorder="1" applyAlignment="1">
      <alignment vertical="center" wrapText="1"/>
    </xf>
    <xf numFmtId="3" fontId="45" fillId="4" borderId="78" xfId="18" applyNumberFormat="1" applyFont="1" applyFill="1" applyBorder="1" applyAlignment="1">
      <alignment vertical="center" wrapText="1"/>
    </xf>
    <xf numFmtId="3" fontId="45" fillId="4" borderId="44" xfId="18" applyNumberFormat="1" applyFont="1" applyFill="1" applyBorder="1" applyAlignment="1">
      <alignment vertical="center" wrapText="1"/>
    </xf>
    <xf numFmtId="0" fontId="22" fillId="3" borderId="78" xfId="0" applyFont="1" applyFill="1" applyBorder="1" applyAlignment="1">
      <alignment vertical="center" wrapText="1"/>
    </xf>
    <xf numFmtId="0" fontId="22" fillId="3" borderId="79" xfId="0" applyFont="1" applyFill="1" applyBorder="1" applyAlignment="1">
      <alignment vertical="center" wrapText="1"/>
    </xf>
    <xf numFmtId="3" fontId="30" fillId="4" borderId="51" xfId="9" applyNumberFormat="1" applyFont="1" applyFill="1" applyBorder="1" applyAlignment="1">
      <alignment horizontal="center" vertical="center" wrapText="1"/>
    </xf>
    <xf numFmtId="3" fontId="24" fillId="3" borderId="194" xfId="9" applyNumberFormat="1" applyFont="1" applyFill="1" applyBorder="1" applyAlignment="1">
      <alignment horizontal="center" vertical="center" textRotation="90"/>
    </xf>
    <xf numFmtId="3" fontId="24" fillId="3" borderId="54" xfId="9" applyNumberFormat="1" applyFont="1" applyFill="1" applyBorder="1" applyAlignment="1">
      <alignment horizontal="center" vertical="center" textRotation="90"/>
    </xf>
    <xf numFmtId="0" fontId="24" fillId="3" borderId="54" xfId="9" applyFont="1" applyFill="1" applyBorder="1" applyAlignment="1">
      <alignment horizontal="center" vertical="center" wrapText="1"/>
    </xf>
    <xf numFmtId="0" fontId="21" fillId="3" borderId="54" xfId="9" applyFont="1" applyFill="1" applyBorder="1" applyAlignment="1">
      <alignment horizontal="center" vertical="center" textRotation="90" wrapText="1"/>
    </xf>
    <xf numFmtId="3" fontId="24" fillId="3" borderId="0" xfId="9" applyNumberFormat="1" applyFont="1" applyFill="1" applyBorder="1" applyAlignment="1">
      <alignment horizontal="center" vertical="center"/>
    </xf>
    <xf numFmtId="3" fontId="21" fillId="3" borderId="0" xfId="9" applyNumberFormat="1" applyFont="1" applyFill="1" applyBorder="1" applyAlignment="1">
      <alignment horizontal="right"/>
    </xf>
    <xf numFmtId="3" fontId="21" fillId="3" borderId="51" xfId="9" applyNumberFormat="1" applyFont="1" applyFill="1" applyBorder="1" applyAlignment="1">
      <alignment horizontal="center"/>
    </xf>
    <xf numFmtId="3" fontId="21" fillId="3" borderId="54" xfId="5" applyNumberFormat="1" applyFont="1" applyFill="1" applyBorder="1" applyAlignment="1">
      <alignment horizontal="center" vertical="center" wrapText="1"/>
    </xf>
    <xf numFmtId="0" fontId="21" fillId="3" borderId="64" xfId="0" applyFont="1" applyFill="1" applyBorder="1" applyAlignment="1">
      <alignment horizontal="center"/>
    </xf>
    <xf numFmtId="0" fontId="21" fillId="3" borderId="195" xfId="0" applyFont="1" applyFill="1" applyBorder="1" applyAlignment="1">
      <alignment horizontal="center" vertical="center" wrapText="1"/>
    </xf>
    <xf numFmtId="3" fontId="21" fillId="3" borderId="102" xfId="9" applyNumberFormat="1" applyFont="1" applyFill="1" applyBorder="1" applyAlignment="1">
      <alignment horizontal="center"/>
    </xf>
    <xf numFmtId="3" fontId="21" fillId="3" borderId="158" xfId="5" applyNumberFormat="1" applyFont="1" applyFill="1" applyBorder="1" applyAlignment="1">
      <alignment horizontal="center" vertical="center" wrapText="1"/>
    </xf>
    <xf numFmtId="3" fontId="21" fillId="3" borderId="156" xfId="5" applyNumberFormat="1" applyFont="1" applyFill="1" applyBorder="1" applyAlignment="1">
      <alignment horizontal="center" vertical="center" wrapText="1"/>
    </xf>
    <xf numFmtId="3" fontId="21" fillId="3" borderId="54" xfId="9" applyNumberFormat="1" applyFont="1" applyFill="1" applyBorder="1" applyAlignment="1">
      <alignment horizontal="center" vertical="center" wrapText="1"/>
    </xf>
    <xf numFmtId="3" fontId="21" fillId="3" borderId="54" xfId="9" applyNumberFormat="1" applyFont="1" applyFill="1" applyBorder="1" applyAlignment="1">
      <alignment horizontal="center" vertical="center" wrapText="1" shrinkToFit="1"/>
    </xf>
    <xf numFmtId="3" fontId="21" fillId="3" borderId="51" xfId="5" applyNumberFormat="1" applyFont="1" applyFill="1" applyBorder="1" applyAlignment="1">
      <alignment horizontal="center" vertical="center" wrapText="1"/>
    </xf>
    <xf numFmtId="3" fontId="21" fillId="3" borderId="158" xfId="5" applyNumberFormat="1" applyFont="1" applyFill="1" applyBorder="1" applyAlignment="1">
      <alignment horizontal="center" vertical="center"/>
    </xf>
    <xf numFmtId="3" fontId="21" fillId="3" borderId="159" xfId="5" applyNumberFormat="1" applyFont="1" applyFill="1" applyBorder="1" applyAlignment="1">
      <alignment horizontal="center" vertical="center" wrapText="1"/>
    </xf>
    <xf numFmtId="3" fontId="24" fillId="4" borderId="79" xfId="5" applyNumberFormat="1" applyFont="1" applyFill="1" applyBorder="1" applyAlignment="1">
      <alignment vertical="center" wrapText="1"/>
    </xf>
    <xf numFmtId="3" fontId="24" fillId="4" borderId="49" xfId="5" applyNumberFormat="1" applyFont="1" applyFill="1" applyBorder="1" applyAlignment="1">
      <alignment vertical="center" wrapText="1"/>
    </xf>
    <xf numFmtId="3" fontId="24" fillId="4" borderId="196" xfId="5" applyNumberFormat="1" applyFont="1" applyFill="1" applyBorder="1" applyAlignment="1">
      <alignment vertical="center" wrapText="1"/>
    </xf>
    <xf numFmtId="3" fontId="21" fillId="4" borderId="79" xfId="9" applyNumberFormat="1" applyFont="1" applyFill="1" applyBorder="1" applyAlignment="1">
      <alignment horizontal="center" vertical="center" wrapText="1"/>
    </xf>
    <xf numFmtId="3" fontId="21" fillId="4" borderId="49" xfId="9" applyNumberFormat="1" applyFont="1" applyFill="1" applyBorder="1" applyAlignment="1">
      <alignment horizontal="center" vertical="center" wrapText="1"/>
    </xf>
    <xf numFmtId="3" fontId="21" fillId="4" borderId="196" xfId="9" applyNumberFormat="1" applyFont="1" applyFill="1" applyBorder="1" applyAlignment="1">
      <alignment horizontal="center" vertical="center" wrapText="1"/>
    </xf>
    <xf numFmtId="3" fontId="21" fillId="4" borderId="51" xfId="9" applyNumberFormat="1" applyFont="1" applyFill="1" applyBorder="1" applyAlignment="1">
      <alignment horizontal="center" vertical="center" wrapText="1"/>
    </xf>
    <xf numFmtId="3" fontId="24" fillId="4" borderId="82" xfId="18" applyNumberFormat="1" applyFont="1" applyFill="1" applyBorder="1" applyAlignment="1">
      <alignment vertical="center" wrapText="1"/>
    </xf>
    <xf numFmtId="3" fontId="24" fillId="4" borderId="197" xfId="18" applyNumberFormat="1" applyFont="1" applyFill="1" applyBorder="1" applyAlignment="1">
      <alignment vertical="center" wrapText="1"/>
    </xf>
    <xf numFmtId="3" fontId="21" fillId="4" borderId="82" xfId="9" applyNumberFormat="1" applyFont="1" applyFill="1" applyBorder="1" applyAlignment="1">
      <alignment horizontal="center" vertical="center" wrapText="1"/>
    </xf>
    <xf numFmtId="3" fontId="21" fillId="4" borderId="197" xfId="9" applyNumberFormat="1" applyFont="1" applyFill="1" applyBorder="1" applyAlignment="1">
      <alignment horizontal="center" vertical="center" wrapText="1"/>
    </xf>
    <xf numFmtId="3" fontId="24" fillId="4" borderId="81" xfId="18" applyNumberFormat="1" applyFont="1" applyFill="1" applyBorder="1" applyAlignment="1">
      <alignment vertical="center" wrapText="1"/>
    </xf>
    <xf numFmtId="3" fontId="24" fillId="4" borderId="49" xfId="18" applyNumberFormat="1" applyFont="1" applyFill="1" applyBorder="1" applyAlignment="1">
      <alignment vertical="center" wrapText="1"/>
    </xf>
    <xf numFmtId="3" fontId="24" fillId="4" borderId="196" xfId="18" applyNumberFormat="1" applyFont="1" applyFill="1" applyBorder="1" applyAlignment="1">
      <alignment vertical="center" wrapText="1"/>
    </xf>
    <xf numFmtId="3" fontId="21" fillId="4" borderId="81" xfId="9" applyNumberFormat="1" applyFont="1" applyFill="1" applyBorder="1" applyAlignment="1">
      <alignment horizontal="center" vertical="center" wrapText="1"/>
    </xf>
    <xf numFmtId="3" fontId="21" fillId="4" borderId="78" xfId="9" applyNumberFormat="1" applyFont="1" applyFill="1" applyBorder="1" applyAlignment="1">
      <alignment horizontal="center" vertical="center" wrapText="1"/>
    </xf>
    <xf numFmtId="3" fontId="45" fillId="4" borderId="54" xfId="18" applyNumberFormat="1" applyFont="1" applyFill="1" applyBorder="1" applyAlignment="1">
      <alignment vertical="center" wrapText="1"/>
    </xf>
    <xf numFmtId="0" fontId="21" fillId="0" borderId="0" xfId="21" applyFont="1" applyAlignment="1">
      <alignment horizontal="left"/>
    </xf>
    <xf numFmtId="0" fontId="11" fillId="0" borderId="0" xfId="21" applyFont="1" applyAlignment="1">
      <alignment horizontal="center"/>
    </xf>
    <xf numFmtId="49" fontId="55" fillId="9" borderId="0" xfId="0" applyNumberFormat="1" applyFont="1" applyFill="1" applyAlignment="1">
      <alignment horizontal="left" vertical="center"/>
    </xf>
    <xf numFmtId="0" fontId="55" fillId="9" borderId="230" xfId="0" applyFont="1" applyFill="1" applyBorder="1" applyAlignment="1">
      <alignment horizontal="center"/>
    </xf>
    <xf numFmtId="0" fontId="55" fillId="9" borderId="232" xfId="0" applyFont="1" applyFill="1" applyBorder="1" applyAlignment="1">
      <alignment horizontal="center"/>
    </xf>
    <xf numFmtId="0" fontId="0" fillId="9" borderId="222" xfId="0" applyFill="1" applyBorder="1"/>
    <xf numFmtId="0" fontId="0" fillId="9" borderId="224" xfId="0" applyFill="1" applyBorder="1"/>
    <xf numFmtId="0" fontId="0" fillId="9" borderId="233" xfId="0" applyFill="1" applyBorder="1"/>
    <xf numFmtId="0" fontId="0" fillId="9" borderId="234" xfId="0" applyFill="1" applyBorder="1"/>
    <xf numFmtId="0" fontId="55" fillId="9" borderId="230" xfId="0" applyFont="1" applyFill="1" applyBorder="1" applyAlignment="1">
      <alignment horizontal="left" indent="1"/>
    </xf>
    <xf numFmtId="0" fontId="55" fillId="9" borderId="232" xfId="0" applyFont="1" applyFill="1" applyBorder="1" applyAlignment="1">
      <alignment horizontal="right" indent="1"/>
    </xf>
    <xf numFmtId="3" fontId="55" fillId="9" borderId="218" xfId="9" applyNumberFormat="1" applyFont="1" applyFill="1" applyBorder="1" applyAlignment="1">
      <alignment horizontal="left" vertical="top" wrapText="1"/>
    </xf>
    <xf numFmtId="0" fontId="54" fillId="9" borderId="0" xfId="13" applyFont="1" applyFill="1" applyAlignment="1">
      <alignment horizontal="center" vertical="center"/>
    </xf>
    <xf numFmtId="0" fontId="55" fillId="9" borderId="0" xfId="13" applyFont="1" applyFill="1" applyAlignment="1">
      <alignment horizontal="center" vertical="center" wrapText="1"/>
    </xf>
    <xf numFmtId="0" fontId="54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1" fillId="0" borderId="0" xfId="0" applyNumberFormat="1" applyFont="1" applyAlignment="1">
      <alignment horizontal="left" vertical="center"/>
    </xf>
    <xf numFmtId="0" fontId="11" fillId="0" borderId="281" xfId="0" applyFont="1" applyBorder="1" applyAlignment="1">
      <alignment horizontal="center"/>
    </xf>
    <xf numFmtId="0" fontId="11" fillId="0" borderId="283" xfId="0" applyFont="1" applyBorder="1" applyAlignment="1">
      <alignment horizontal="center"/>
    </xf>
    <xf numFmtId="0" fontId="11" fillId="0" borderId="0" xfId="13" applyFont="1" applyAlignment="1">
      <alignment horizontal="center" vertical="center" wrapText="1"/>
    </xf>
    <xf numFmtId="0" fontId="19" fillId="0" borderId="12" xfId="0" applyFont="1" applyBorder="1" applyAlignment="1" applyProtection="1">
      <alignment horizontal="left" indent="1"/>
      <protection locked="0"/>
    </xf>
    <xf numFmtId="0" fontId="19" fillId="0" borderId="108" xfId="0" applyFont="1" applyBorder="1" applyAlignment="1" applyProtection="1">
      <alignment horizontal="right" indent="1"/>
      <protection locked="0"/>
    </xf>
    <xf numFmtId="0" fontId="11" fillId="0" borderId="2" xfId="0" applyFont="1" applyBorder="1" applyAlignment="1">
      <alignment horizontal="left" indent="1"/>
    </xf>
    <xf numFmtId="0" fontId="11" fillId="0" borderId="24" xfId="0" applyFont="1" applyBorder="1" applyAlignment="1">
      <alignment horizontal="right" indent="1"/>
    </xf>
    <xf numFmtId="0" fontId="19" fillId="0" borderId="15" xfId="0" applyFont="1" applyBorder="1" applyAlignment="1" applyProtection="1">
      <alignment horizontal="left" indent="1"/>
      <protection locked="0"/>
    </xf>
    <xf numFmtId="0" fontId="19" fillId="0" borderId="285" xfId="0" applyFont="1" applyBorder="1" applyAlignment="1" applyProtection="1">
      <alignment horizontal="right" indent="1"/>
      <protection locked="0"/>
    </xf>
    <xf numFmtId="0" fontId="55" fillId="9" borderId="218" xfId="0" applyFont="1" applyFill="1" applyBorder="1" applyAlignment="1">
      <alignment vertical="top" wrapText="1"/>
    </xf>
    <xf numFmtId="0" fontId="57" fillId="9" borderId="218" xfId="0" applyFont="1" applyFill="1" applyBorder="1" applyAlignment="1">
      <alignment horizontal="right"/>
    </xf>
    <xf numFmtId="0" fontId="11" fillId="0" borderId="0" xfId="20" applyFont="1" applyFill="1" applyBorder="1" applyAlignment="1">
      <alignment horizontal="center"/>
    </xf>
    <xf numFmtId="0" fontId="21" fillId="0" borderId="0" xfId="20" applyFont="1" applyFill="1" applyBorder="1" applyAlignment="1">
      <alignment horizontal="left" vertical="center"/>
    </xf>
    <xf numFmtId="0" fontId="11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4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right" vertical="center"/>
    </xf>
    <xf numFmtId="0" fontId="15" fillId="0" borderId="0" xfId="20" applyFont="1" applyFill="1" applyBorder="1" applyAlignment="1">
      <alignment horizontal="center" vertical="center"/>
    </xf>
    <xf numFmtId="3" fontId="14" fillId="0" borderId="196" xfId="11" applyNumberFormat="1" applyFont="1" applyFill="1" applyBorder="1" applyAlignment="1">
      <alignment horizontal="center" vertical="center" wrapText="1"/>
    </xf>
    <xf numFmtId="3" fontId="14" fillId="0" borderId="79" xfId="11" applyNumberFormat="1" applyFont="1" applyFill="1" applyBorder="1" applyAlignment="1">
      <alignment horizontal="center" vertical="center" wrapText="1"/>
    </xf>
    <xf numFmtId="3" fontId="14" fillId="0" borderId="53" xfId="11" applyNumberFormat="1" applyFont="1" applyFill="1" applyBorder="1" applyAlignment="1">
      <alignment horizontal="center" vertical="center" wrapText="1"/>
    </xf>
    <xf numFmtId="0" fontId="21" fillId="0" borderId="48" xfId="11" applyFont="1" applyFill="1" applyBorder="1" applyAlignment="1">
      <alignment horizontal="center" vertical="center" textRotation="90"/>
    </xf>
    <xf numFmtId="0" fontId="14" fillId="0" borderId="49" xfId="11" applyFont="1" applyFill="1" applyBorder="1" applyAlignment="1">
      <alignment horizontal="center" vertical="center" wrapText="1"/>
    </xf>
    <xf numFmtId="3" fontId="14" fillId="0" borderId="49" xfId="1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3" fontId="6" fillId="0" borderId="24" xfId="0" applyNumberFormat="1" applyFont="1" applyBorder="1" applyAlignment="1">
      <alignment horizontal="center" vertical="center" wrapText="1"/>
    </xf>
    <xf numFmtId="0" fontId="19" fillId="0" borderId="54" xfId="14" applyFont="1" applyBorder="1" applyAlignment="1">
      <alignment horizontal="center" vertical="center" wrapText="1"/>
    </xf>
    <xf numFmtId="0" fontId="14" fillId="0" borderId="0" xfId="14" applyFont="1" applyBorder="1" applyAlignment="1">
      <alignment horizontal="center" vertical="center" wrapText="1"/>
    </xf>
    <xf numFmtId="0" fontId="19" fillId="0" borderId="192" xfId="15" applyFont="1" applyBorder="1" applyAlignment="1">
      <alignment horizontal="center"/>
    </xf>
    <xf numFmtId="0" fontId="14" fillId="0" borderId="44" xfId="14" applyFont="1" applyBorder="1" applyAlignment="1">
      <alignment horizontal="left" vertical="center"/>
    </xf>
    <xf numFmtId="0" fontId="64" fillId="0" borderId="230" xfId="19" applyFont="1" applyBorder="1" applyAlignment="1">
      <alignment horizontal="center" vertical="center" wrapText="1"/>
    </xf>
    <xf numFmtId="0" fontId="64" fillId="0" borderId="231" xfId="19" applyFont="1" applyBorder="1" applyAlignment="1">
      <alignment horizontal="center" vertical="center" wrapText="1"/>
    </xf>
    <xf numFmtId="0" fontId="64" fillId="0" borderId="223" xfId="19" applyFont="1" applyBorder="1" applyAlignment="1">
      <alignment horizontal="center" vertical="center" wrapText="1"/>
    </xf>
    <xf numFmtId="0" fontId="64" fillId="0" borderId="232" xfId="19" applyFont="1" applyBorder="1" applyAlignment="1">
      <alignment horizontal="center" vertical="center" wrapText="1"/>
    </xf>
    <xf numFmtId="0" fontId="21" fillId="3" borderId="0" xfId="21" applyFont="1" applyFill="1" applyBorder="1" applyAlignment="1">
      <alignment horizontal="left"/>
    </xf>
    <xf numFmtId="166" fontId="56" fillId="0" borderId="0" xfId="19" applyNumberFormat="1" applyFont="1" applyAlignment="1">
      <alignment horizontal="center" vertical="center" wrapText="1"/>
    </xf>
    <xf numFmtId="0" fontId="0" fillId="0" borderId="0" xfId="0"/>
    <xf numFmtId="0" fontId="63" fillId="0" borderId="0" xfId="0" applyFont="1" applyAlignment="1">
      <alignment horizontal="right"/>
    </xf>
    <xf numFmtId="166" fontId="14" fillId="0" borderId="0" xfId="19" applyNumberFormat="1" applyFont="1" applyAlignment="1">
      <alignment horizontal="center" vertical="center" wrapText="1"/>
    </xf>
    <xf numFmtId="0" fontId="11" fillId="0" borderId="20" xfId="19" applyFont="1" applyBorder="1" applyAlignment="1">
      <alignment horizontal="left"/>
    </xf>
    <xf numFmtId="0" fontId="19" fillId="0" borderId="106" xfId="19" applyFont="1" applyBorder="1" applyAlignment="1">
      <alignment horizontal="justify" vertical="center" wrapText="1"/>
    </xf>
    <xf numFmtId="166" fontId="14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01;NZ&#220;GY\Judit\Judit\2020.%20&#233;vi%20ktgvet&#233;s\mell&#233;kletek\k&#252;ld&#233;sre\k&#252;ldend&#337;\2-2020%20mell&#233;kletek%202.sz.m&#243;d.egyeztettm&#233;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 refreshError="1"/>
      <sheetData sheetId="1">
        <row r="6">
          <cell r="C6">
            <v>1174063</v>
          </cell>
        </row>
        <row r="12">
          <cell r="C12">
            <v>39000</v>
          </cell>
        </row>
        <row r="19">
          <cell r="C19">
            <v>0</v>
          </cell>
        </row>
        <row r="26">
          <cell r="C26">
            <v>939085</v>
          </cell>
        </row>
        <row r="34">
          <cell r="C34">
            <v>293158</v>
          </cell>
        </row>
        <row r="45">
          <cell r="C45">
            <v>50000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1620620</v>
          </cell>
        </row>
        <row r="74">
          <cell r="C74">
            <v>1119725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489"/>
    <col min="3" max="3" width="42.42578125" customWidth="1"/>
  </cols>
  <sheetData>
    <row r="1" spans="1:3" ht="18" x14ac:dyDescent="0.25">
      <c r="A1" s="493" t="s">
        <v>0</v>
      </c>
      <c r="B1" s="493" t="s">
        <v>1</v>
      </c>
      <c r="C1" s="493" t="s">
        <v>2</v>
      </c>
    </row>
    <row r="2" spans="1:3" ht="18" x14ac:dyDescent="0.25">
      <c r="A2" s="493" t="s">
        <v>3</v>
      </c>
      <c r="B2" s="494"/>
      <c r="C2" s="490" t="s">
        <v>4</v>
      </c>
    </row>
    <row r="3" spans="1:3" ht="18" x14ac:dyDescent="0.35">
      <c r="A3" s="495"/>
      <c r="B3" s="495" t="s">
        <v>3</v>
      </c>
      <c r="C3" s="491" t="s">
        <v>4</v>
      </c>
    </row>
    <row r="4" spans="1:3" ht="18" x14ac:dyDescent="0.35">
      <c r="A4" s="495"/>
      <c r="B4" s="495" t="s">
        <v>5</v>
      </c>
      <c r="C4" s="491" t="s">
        <v>6</v>
      </c>
    </row>
    <row r="5" spans="1:3" ht="18" x14ac:dyDescent="0.35">
      <c r="A5" s="495"/>
      <c r="B5" s="495" t="s">
        <v>7</v>
      </c>
      <c r="C5" s="492" t="s">
        <v>8</v>
      </c>
    </row>
    <row r="6" spans="1:3" ht="18" x14ac:dyDescent="0.35">
      <c r="A6" s="495"/>
      <c r="B6" s="495" t="s">
        <v>9</v>
      </c>
      <c r="C6" s="492" t="s">
        <v>10</v>
      </c>
    </row>
    <row r="7" spans="1:3" ht="18" x14ac:dyDescent="0.35">
      <c r="A7" s="495"/>
      <c r="B7" s="495" t="s">
        <v>11</v>
      </c>
      <c r="C7" s="492" t="s">
        <v>375</v>
      </c>
    </row>
    <row r="8" spans="1:3" x14ac:dyDescent="0.25">
      <c r="A8" s="488"/>
      <c r="C8" s="488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5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6" width="14" style="1049" customWidth="1"/>
    <col min="7" max="7" width="13.42578125" style="1050" customWidth="1"/>
    <col min="8" max="8" width="9.28515625" style="1051" hidden="1" customWidth="1"/>
    <col min="9" max="9" width="10" style="1051" hidden="1" customWidth="1"/>
    <col min="10" max="10" width="9.42578125" style="1051" hidden="1" customWidth="1"/>
    <col min="11" max="12" width="9.140625" style="1051"/>
    <col min="13" max="13" width="10" style="1051" customWidth="1"/>
    <col min="14" max="14" width="9.140625" style="1051"/>
    <col min="15" max="15" width="10.5703125" style="1051" customWidth="1"/>
    <col min="16" max="16" width="10" style="1051" customWidth="1"/>
    <col min="17" max="17" width="9.140625" style="1051"/>
    <col min="18" max="18" width="10" style="1051" customWidth="1"/>
    <col min="19" max="16384" width="9.140625" style="1051"/>
  </cols>
  <sheetData>
    <row r="1" spans="1:15" x14ac:dyDescent="0.25">
      <c r="B1" s="207" t="s">
        <v>787</v>
      </c>
    </row>
    <row r="2" spans="1:15" s="1054" customFormat="1" x14ac:dyDescent="0.25">
      <c r="A2" s="3"/>
      <c r="B2" s="207" t="s">
        <v>724</v>
      </c>
      <c r="C2" s="4"/>
      <c r="D2" s="1052"/>
      <c r="E2" s="1052"/>
      <c r="F2" s="1052"/>
      <c r="G2" s="1053"/>
    </row>
    <row r="3" spans="1:15" ht="22.15" customHeight="1" x14ac:dyDescent="0.25">
      <c r="A3" s="1684" t="s">
        <v>12</v>
      </c>
      <c r="B3" s="1684"/>
      <c r="C3" s="1684"/>
      <c r="D3" s="1055"/>
      <c r="E3" s="1055"/>
      <c r="F3" s="1055"/>
      <c r="G3" s="1053"/>
    </row>
    <row r="4" spans="1:15" ht="15.75" thickBot="1" x14ac:dyDescent="0.3">
      <c r="A4" s="1685" t="s">
        <v>13</v>
      </c>
      <c r="B4" s="1685"/>
      <c r="C4" s="1595"/>
      <c r="D4" s="1052"/>
      <c r="E4" s="1052"/>
      <c r="F4" s="1052"/>
      <c r="G4" s="1596" t="s">
        <v>14</v>
      </c>
    </row>
    <row r="5" spans="1:15" ht="60.75" thickBot="1" x14ac:dyDescent="0.3">
      <c r="A5" s="1597" t="s">
        <v>15</v>
      </c>
      <c r="B5" s="1616" t="s">
        <v>16</v>
      </c>
      <c r="C5" s="1617" t="s">
        <v>725</v>
      </c>
      <c r="D5" s="1618" t="s">
        <v>723</v>
      </c>
      <c r="E5" s="1619" t="s">
        <v>778</v>
      </c>
      <c r="F5" s="1619" t="s">
        <v>783</v>
      </c>
      <c r="G5" s="1645" t="s">
        <v>17</v>
      </c>
    </row>
    <row r="6" spans="1:15" ht="18" thickBot="1" x14ac:dyDescent="0.3">
      <c r="A6" s="1613">
        <v>1</v>
      </c>
      <c r="B6" s="1622">
        <v>2</v>
      </c>
      <c r="C6" s="1623">
        <v>3</v>
      </c>
      <c r="D6" s="1624">
        <v>4</v>
      </c>
      <c r="E6" s="1625">
        <v>5</v>
      </c>
      <c r="F6" s="1624">
        <v>6</v>
      </c>
      <c r="G6" s="1646">
        <v>7</v>
      </c>
    </row>
    <row r="7" spans="1:15" ht="18" thickBot="1" x14ac:dyDescent="0.3">
      <c r="A7" s="487" t="s">
        <v>3</v>
      </c>
      <c r="B7" s="1620" t="s">
        <v>18</v>
      </c>
      <c r="C7" s="28">
        <f>C8+C9+C10+C11+C12+C13</f>
        <v>1174063</v>
      </c>
      <c r="D7" s="1621">
        <f t="shared" ref="D7:G7" si="0">D8+D9+D10+D11+D12+D13</f>
        <v>1188115</v>
      </c>
      <c r="E7" s="1626">
        <f t="shared" si="0"/>
        <v>1274022</v>
      </c>
      <c r="F7" s="1626">
        <f t="shared" si="0"/>
        <v>1339248</v>
      </c>
      <c r="G7" s="1056">
        <f t="shared" si="0"/>
        <v>65226</v>
      </c>
    </row>
    <row r="8" spans="1:15" x14ac:dyDescent="0.3">
      <c r="A8" s="483" t="s">
        <v>19</v>
      </c>
      <c r="B8" s="8" t="s">
        <v>20</v>
      </c>
      <c r="C8" s="9">
        <v>277527</v>
      </c>
      <c r="D8" s="1057">
        <v>313327</v>
      </c>
      <c r="E8" s="1627">
        <v>314386</v>
      </c>
      <c r="F8" s="1058">
        <f>SUM(E8+G8)</f>
        <v>318918</v>
      </c>
      <c r="G8" s="1598">
        <f>SUM('2. Önk.bev.'!F11)</f>
        <v>4532</v>
      </c>
      <c r="H8" s="1059"/>
      <c r="I8" s="1060"/>
      <c r="J8" s="1060"/>
      <c r="O8" s="1060"/>
    </row>
    <row r="9" spans="1:15" x14ac:dyDescent="0.3">
      <c r="A9" s="484" t="s">
        <v>21</v>
      </c>
      <c r="B9" s="10" t="s">
        <v>22</v>
      </c>
      <c r="C9" s="11">
        <v>348965</v>
      </c>
      <c r="D9" s="1057">
        <v>347540</v>
      </c>
      <c r="E9" s="1627">
        <v>377636</v>
      </c>
      <c r="F9" s="1058">
        <f t="shared" ref="F9:F62" si="1">SUM(E9+G9)</f>
        <v>377636</v>
      </c>
      <c r="G9" s="1599">
        <f>SUM('2. Önk.bev.'!F14)</f>
        <v>0</v>
      </c>
      <c r="H9" s="1059"/>
      <c r="I9" s="1060"/>
      <c r="J9" s="1060"/>
      <c r="O9" s="1060"/>
    </row>
    <row r="10" spans="1:15" x14ac:dyDescent="0.3">
      <c r="A10" s="484" t="s">
        <v>23</v>
      </c>
      <c r="B10" s="10" t="s">
        <v>24</v>
      </c>
      <c r="C10" s="11">
        <v>522172</v>
      </c>
      <c r="D10" s="1057">
        <v>501849</v>
      </c>
      <c r="E10" s="1627">
        <v>542302</v>
      </c>
      <c r="F10" s="1058">
        <f t="shared" si="1"/>
        <v>608565</v>
      </c>
      <c r="G10" s="1599">
        <f>SUM('2. Önk.bev.'!F17)</f>
        <v>66263</v>
      </c>
      <c r="H10" s="1059"/>
      <c r="I10" s="1060"/>
      <c r="J10" s="1060"/>
      <c r="O10" s="1060"/>
    </row>
    <row r="11" spans="1:15" x14ac:dyDescent="0.3">
      <c r="A11" s="484" t="s">
        <v>25</v>
      </c>
      <c r="B11" s="10" t="s">
        <v>26</v>
      </c>
      <c r="C11" s="11">
        <v>25399</v>
      </c>
      <c r="D11" s="1057">
        <v>25399</v>
      </c>
      <c r="E11" s="1627">
        <v>34129</v>
      </c>
      <c r="F11" s="1058">
        <f t="shared" si="1"/>
        <v>34129</v>
      </c>
      <c r="G11" s="1599">
        <f>SUM('2. Önk.bev.'!F20)</f>
        <v>0</v>
      </c>
      <c r="H11" s="1059"/>
      <c r="I11" s="1060"/>
      <c r="J11" s="1060"/>
      <c r="O11" s="1060"/>
    </row>
    <row r="12" spans="1:15" x14ac:dyDescent="0.3">
      <c r="A12" s="484" t="s">
        <v>27</v>
      </c>
      <c r="B12" s="10" t="s">
        <v>28</v>
      </c>
      <c r="C12" s="11">
        <v>0</v>
      </c>
      <c r="D12" s="1057">
        <v>0</v>
      </c>
      <c r="E12" s="1627">
        <v>5569</v>
      </c>
      <c r="F12" s="1058">
        <f t="shared" si="1"/>
        <v>0</v>
      </c>
      <c r="G12" s="1600">
        <f>SUM('2. Önk.bev.'!F23)</f>
        <v>-5569</v>
      </c>
      <c r="H12" s="1059"/>
      <c r="I12" s="1060"/>
      <c r="J12" s="1060"/>
      <c r="O12" s="1060"/>
    </row>
    <row r="13" spans="1:15" ht="17.25" thickBot="1" x14ac:dyDescent="0.35">
      <c r="A13" s="486" t="s">
        <v>188</v>
      </c>
      <c r="B13" s="580" t="s">
        <v>646</v>
      </c>
      <c r="C13" s="22"/>
      <c r="D13" s="1057">
        <f>SUM('1. Bevételek_kiadások_összesen'!C13+'1. Bevételek_kiadások_összesen'!G13)</f>
        <v>0</v>
      </c>
      <c r="E13" s="1632">
        <v>0</v>
      </c>
      <c r="F13" s="1058">
        <f t="shared" si="1"/>
        <v>0</v>
      </c>
      <c r="G13" s="1601">
        <f>SUM('2. Önk.bev.'!F140)</f>
        <v>0</v>
      </c>
      <c r="H13" s="1059"/>
      <c r="I13" s="1060"/>
      <c r="J13" s="1060"/>
      <c r="O13" s="1060"/>
    </row>
    <row r="14" spans="1:15" ht="18" thickBot="1" x14ac:dyDescent="0.3">
      <c r="A14" s="487" t="s">
        <v>5</v>
      </c>
      <c r="B14" s="12" t="s">
        <v>29</v>
      </c>
      <c r="C14" s="13">
        <f>C15+C16+C17+C18+C19</f>
        <v>39000</v>
      </c>
      <c r="D14" s="853">
        <f>D15+D16+D17+D18+D19</f>
        <v>67565</v>
      </c>
      <c r="E14" s="1633">
        <f>E15+E16+E17+E18+E19</f>
        <v>108877</v>
      </c>
      <c r="F14" s="1633">
        <f>F15+F16+F17+F18+F19</f>
        <v>208587</v>
      </c>
      <c r="G14" s="858">
        <f>G15+G16+G17+G18+G19</f>
        <v>99710</v>
      </c>
      <c r="H14" s="1059"/>
      <c r="O14" s="1060"/>
    </row>
    <row r="15" spans="1:15" x14ac:dyDescent="0.3">
      <c r="A15" s="483" t="s">
        <v>30</v>
      </c>
      <c r="B15" s="8" t="s">
        <v>31</v>
      </c>
      <c r="C15" s="9"/>
      <c r="D15" s="1057">
        <f>SUM('1. Bevételek_kiadások_összesen'!C15+'1. Bevételek_kiadások_összesen'!G15)</f>
        <v>0</v>
      </c>
      <c r="E15" s="1627">
        <f>SUM(D15+G15)</f>
        <v>0</v>
      </c>
      <c r="F15" s="1058">
        <f t="shared" si="1"/>
        <v>0</v>
      </c>
      <c r="G15" s="1598">
        <v>0</v>
      </c>
      <c r="H15" s="1059"/>
      <c r="O15" s="1060"/>
    </row>
    <row r="16" spans="1:15" x14ac:dyDescent="0.3">
      <c r="A16" s="484" t="s">
        <v>32</v>
      </c>
      <c r="B16" s="10" t="s">
        <v>33</v>
      </c>
      <c r="C16" s="11"/>
      <c r="D16" s="1057">
        <f>SUM('1. Bevételek_kiadások_összesen'!C16+'1. Bevételek_kiadások_összesen'!G16)</f>
        <v>0</v>
      </c>
      <c r="E16" s="1627">
        <f>SUM(D16+G16)</f>
        <v>0</v>
      </c>
      <c r="F16" s="1058">
        <f t="shared" si="1"/>
        <v>0</v>
      </c>
      <c r="G16" s="1599"/>
      <c r="H16" s="1059"/>
    </row>
    <row r="17" spans="1:17" x14ac:dyDescent="0.3">
      <c r="A17" s="484" t="s">
        <v>34</v>
      </c>
      <c r="B17" s="10" t="s">
        <v>35</v>
      </c>
      <c r="C17" s="11"/>
      <c r="D17" s="1061">
        <f>SUM('1. Bevételek_kiadások_összesen'!C17+'1. Bevételek_kiadások_összesen'!G17)</f>
        <v>0</v>
      </c>
      <c r="E17" s="1627">
        <f>SUM(D17+G17)</f>
        <v>0</v>
      </c>
      <c r="F17" s="1058">
        <f t="shared" si="1"/>
        <v>0</v>
      </c>
      <c r="G17" s="1599"/>
      <c r="H17" s="1059"/>
    </row>
    <row r="18" spans="1:17" x14ac:dyDescent="0.3">
      <c r="A18" s="484" t="s">
        <v>36</v>
      </c>
      <c r="B18" s="10" t="s">
        <v>37</v>
      </c>
      <c r="C18" s="11"/>
      <c r="D18" s="1061">
        <f>SUM('1. Bevételek_kiadások_összesen'!C18+'1. Bevételek_kiadások_összesen'!G18)</f>
        <v>0</v>
      </c>
      <c r="E18" s="1627">
        <f>SUM(D18+G18)</f>
        <v>0</v>
      </c>
      <c r="F18" s="1058">
        <f t="shared" si="1"/>
        <v>0</v>
      </c>
      <c r="G18" s="1599"/>
      <c r="H18" s="1059"/>
    </row>
    <row r="19" spans="1:17" x14ac:dyDescent="0.3">
      <c r="A19" s="484" t="s">
        <v>38</v>
      </c>
      <c r="B19" s="10" t="s">
        <v>39</v>
      </c>
      <c r="C19" s="11">
        <v>39000</v>
      </c>
      <c r="D19" s="1061">
        <v>67565</v>
      </c>
      <c r="E19" s="1627">
        <v>108877</v>
      </c>
      <c r="F19" s="1058">
        <f t="shared" si="1"/>
        <v>208587</v>
      </c>
      <c r="G19" s="1599">
        <f>SUM('2. Önk.bev.'!G146+'4. Int.bev.'!G90+'4. Int.bev.'!F72)</f>
        <v>99710</v>
      </c>
      <c r="H19" s="1059"/>
    </row>
    <row r="20" spans="1:17" ht="18" thickBot="1" x14ac:dyDescent="0.4">
      <c r="A20" s="485" t="s">
        <v>40</v>
      </c>
      <c r="B20" s="14" t="s">
        <v>41</v>
      </c>
      <c r="C20" s="15"/>
      <c r="D20" s="1061">
        <f>G20+C20</f>
        <v>0</v>
      </c>
      <c r="E20" s="1632">
        <f>SUM(D20+G20)</f>
        <v>0</v>
      </c>
      <c r="F20" s="1058">
        <f t="shared" si="1"/>
        <v>0</v>
      </c>
      <c r="G20" s="1602">
        <v>0</v>
      </c>
      <c r="H20" s="1059"/>
    </row>
    <row r="21" spans="1:17" ht="18" thickBot="1" x14ac:dyDescent="0.3">
      <c r="A21" s="487" t="s">
        <v>7</v>
      </c>
      <c r="B21" s="6" t="s">
        <v>42</v>
      </c>
      <c r="C21" s="7">
        <f>C22+C23+C24+C25+C26</f>
        <v>0</v>
      </c>
      <c r="D21" s="52">
        <f>D22+D23+D24+D25+D26</f>
        <v>0</v>
      </c>
      <c r="E21" s="1634">
        <f>E22+E23+E24+E25+E26</f>
        <v>0</v>
      </c>
      <c r="F21" s="1634">
        <f>F22+F23+F24+F25+F26</f>
        <v>700000</v>
      </c>
      <c r="G21" s="857">
        <f>G22+G23+G24+G25+G26</f>
        <v>700000</v>
      </c>
      <c r="H21" s="1059"/>
    </row>
    <row r="22" spans="1:17" x14ac:dyDescent="0.3">
      <c r="A22" s="483" t="s">
        <v>43</v>
      </c>
      <c r="B22" s="8" t="s">
        <v>44</v>
      </c>
      <c r="C22" s="9"/>
      <c r="D22" s="1061">
        <f>SUM('1. Bevételek_kiadások_összesen'!C22+'1. Bevételek_kiadások_összesen'!G22)</f>
        <v>0</v>
      </c>
      <c r="E22" s="1627">
        <f>SUM(D22+G22)</f>
        <v>0</v>
      </c>
      <c r="F22" s="1058">
        <f t="shared" si="1"/>
        <v>0</v>
      </c>
      <c r="G22" s="1598">
        <v>0</v>
      </c>
      <c r="H22" s="1059"/>
    </row>
    <row r="23" spans="1:17" x14ac:dyDescent="0.3">
      <c r="A23" s="484" t="s">
        <v>45</v>
      </c>
      <c r="B23" s="10" t="s">
        <v>46</v>
      </c>
      <c r="C23" s="11"/>
      <c r="D23" s="1061">
        <f>SUM('1. Bevételek_kiadások_összesen'!C23+'1. Bevételek_kiadások_összesen'!G23)</f>
        <v>0</v>
      </c>
      <c r="E23" s="1627">
        <f>SUM(D23+G23)</f>
        <v>0</v>
      </c>
      <c r="F23" s="1058">
        <f t="shared" si="1"/>
        <v>0</v>
      </c>
      <c r="G23" s="1599"/>
      <c r="H23" s="1059"/>
    </row>
    <row r="24" spans="1:17" x14ac:dyDescent="0.3">
      <c r="A24" s="484" t="s">
        <v>47</v>
      </c>
      <c r="B24" s="10" t="s">
        <v>48</v>
      </c>
      <c r="C24" s="11"/>
      <c r="D24" s="1061">
        <f>SUM('1. Bevételek_kiadások_összesen'!C24+'1. Bevételek_kiadások_összesen'!G24)</f>
        <v>0</v>
      </c>
      <c r="E24" s="1627">
        <f>SUM(D24+G24)</f>
        <v>0</v>
      </c>
      <c r="F24" s="1058">
        <f t="shared" si="1"/>
        <v>0</v>
      </c>
      <c r="G24" s="1599"/>
      <c r="H24" s="1059"/>
    </row>
    <row r="25" spans="1:17" x14ac:dyDescent="0.3">
      <c r="A25" s="484" t="s">
        <v>49</v>
      </c>
      <c r="B25" s="10" t="s">
        <v>50</v>
      </c>
      <c r="C25" s="11"/>
      <c r="D25" s="1061">
        <f>SUM('1. Bevételek_kiadások_összesen'!C25+'1. Bevételek_kiadások_összesen'!G25)</f>
        <v>0</v>
      </c>
      <c r="E25" s="1627">
        <f>SUM(D25+G25)</f>
        <v>0</v>
      </c>
      <c r="F25" s="1058">
        <f t="shared" si="1"/>
        <v>0</v>
      </c>
      <c r="G25" s="1599"/>
      <c r="H25" s="1059"/>
    </row>
    <row r="26" spans="1:17" x14ac:dyDescent="0.3">
      <c r="A26" s="484" t="s">
        <v>51</v>
      </c>
      <c r="B26" s="10" t="s">
        <v>52</v>
      </c>
      <c r="C26" s="11">
        <f>SUM('2. Önk.bev.'!K144)</f>
        <v>0</v>
      </c>
      <c r="D26" s="1061">
        <v>0</v>
      </c>
      <c r="E26" s="1627">
        <v>0</v>
      </c>
      <c r="F26" s="1058">
        <f t="shared" si="1"/>
        <v>700000</v>
      </c>
      <c r="G26" s="1599">
        <f>SUM('2. Önk.bev.'!K146)</f>
        <v>700000</v>
      </c>
      <c r="H26" s="1059"/>
    </row>
    <row r="27" spans="1:17" ht="17.25" thickBot="1" x14ac:dyDescent="0.35">
      <c r="A27" s="485" t="s">
        <v>53</v>
      </c>
      <c r="B27" s="16" t="s">
        <v>54</v>
      </c>
      <c r="C27" s="17"/>
      <c r="D27" s="1061"/>
      <c r="E27" s="1632">
        <f>SUM(D27+G27)</f>
        <v>0</v>
      </c>
      <c r="F27" s="1058">
        <f t="shared" si="1"/>
        <v>0</v>
      </c>
      <c r="G27" s="1602">
        <v>0</v>
      </c>
      <c r="H27" s="1059"/>
    </row>
    <row r="28" spans="1:17" ht="18" thickBot="1" x14ac:dyDescent="0.3">
      <c r="A28" s="487" t="s">
        <v>55</v>
      </c>
      <c r="B28" s="6" t="s">
        <v>56</v>
      </c>
      <c r="C28" s="7">
        <f>C29+C30+C33+C34+C35</f>
        <v>939085</v>
      </c>
      <c r="D28" s="52">
        <f>SUM(D29+D31+D32+D33+D34+D35)</f>
        <v>861722</v>
      </c>
      <c r="E28" s="1634">
        <f>SUM(E29+E31+E32+E33+E34+E35)</f>
        <v>807410</v>
      </c>
      <c r="F28" s="1634">
        <f>SUM(F29+F31+F32+F33+F34+F35)</f>
        <v>968041</v>
      </c>
      <c r="G28" s="857">
        <f>SUM(G29+G31+G32+G33+G34+G35)</f>
        <v>160631</v>
      </c>
      <c r="H28" s="1059"/>
    </row>
    <row r="29" spans="1:17" x14ac:dyDescent="0.25">
      <c r="A29" s="1603" t="s">
        <v>57</v>
      </c>
      <c r="B29" s="18" t="s">
        <v>58</v>
      </c>
      <c r="C29" s="19">
        <f>SUM('2. Önk.bev.'!H30)</f>
        <v>0</v>
      </c>
      <c r="D29" s="1061">
        <f>SUM('1. Bevételek_kiadások_összesen'!C29+'1. Bevételek_kiadások_összesen'!G29)</f>
        <v>0</v>
      </c>
      <c r="E29" s="1628"/>
      <c r="F29" s="1058">
        <f t="shared" si="1"/>
        <v>0</v>
      </c>
      <c r="G29" s="1598"/>
      <c r="H29" s="1059"/>
    </row>
    <row r="30" spans="1:17" x14ac:dyDescent="0.3">
      <c r="A30" s="484" t="s">
        <v>59</v>
      </c>
      <c r="B30" s="10" t="s">
        <v>60</v>
      </c>
      <c r="C30" s="11">
        <f>SUM(C31+C32)</f>
        <v>887607</v>
      </c>
      <c r="D30" s="1061">
        <v>857607</v>
      </c>
      <c r="E30" s="1628">
        <v>803295</v>
      </c>
      <c r="F30" s="1058">
        <f t="shared" si="1"/>
        <v>961813</v>
      </c>
      <c r="G30" s="1604">
        <f>SUM(G31+G32)</f>
        <v>158518</v>
      </c>
      <c r="H30" s="1059"/>
      <c r="Q30" s="1059"/>
    </row>
    <row r="31" spans="1:17" ht="17.25" x14ac:dyDescent="0.35">
      <c r="A31" s="484" t="s">
        <v>61</v>
      </c>
      <c r="B31" s="20" t="s">
        <v>62</v>
      </c>
      <c r="C31" s="11">
        <f>SUM('2. Önk.bev.'!H33+'2. Önk.bev.'!H36)</f>
        <v>313694</v>
      </c>
      <c r="D31" s="1057">
        <v>313694</v>
      </c>
      <c r="E31" s="1628">
        <v>313694</v>
      </c>
      <c r="F31" s="1058">
        <f t="shared" si="1"/>
        <v>325684</v>
      </c>
      <c r="G31" s="1599">
        <f>SUM('2. Önk.bev.'!H35+'2. Önk.bev.'!H38)</f>
        <v>11990</v>
      </c>
      <c r="H31" s="1059"/>
      <c r="Q31" s="1059"/>
    </row>
    <row r="32" spans="1:17" ht="17.25" x14ac:dyDescent="0.35">
      <c r="A32" s="484" t="s">
        <v>63</v>
      </c>
      <c r="B32" s="20" t="s">
        <v>64</v>
      </c>
      <c r="C32" s="21">
        <v>573913</v>
      </c>
      <c r="D32" s="1057">
        <v>543913</v>
      </c>
      <c r="E32" s="1628">
        <v>489601</v>
      </c>
      <c r="F32" s="1058">
        <f t="shared" si="1"/>
        <v>636129</v>
      </c>
      <c r="G32" s="1599">
        <f>SUM('2. Önk.bev.'!H41)</f>
        <v>146528</v>
      </c>
      <c r="H32" s="1059"/>
      <c r="Q32" s="1059"/>
    </row>
    <row r="33" spans="1:17" x14ac:dyDescent="0.3">
      <c r="A33" s="484" t="s">
        <v>65</v>
      </c>
      <c r="B33" s="10" t="s">
        <v>66</v>
      </c>
      <c r="C33" s="11">
        <v>47363</v>
      </c>
      <c r="D33" s="1061">
        <v>0</v>
      </c>
      <c r="E33" s="1628">
        <v>0</v>
      </c>
      <c r="F33" s="1058">
        <f t="shared" si="1"/>
        <v>0</v>
      </c>
      <c r="G33" s="1599">
        <f>SUM('2. Önk.bev.'!H44)</f>
        <v>0</v>
      </c>
      <c r="H33" s="1059"/>
      <c r="Q33" s="1059"/>
    </row>
    <row r="34" spans="1:17" x14ac:dyDescent="0.3">
      <c r="A34" s="484" t="s">
        <v>67</v>
      </c>
      <c r="B34" s="10" t="s">
        <v>68</v>
      </c>
      <c r="C34" s="17">
        <v>278</v>
      </c>
      <c r="D34" s="1061">
        <f>SUM('2. Önk.bev.'!H45)</f>
        <v>278</v>
      </c>
      <c r="E34" s="1628">
        <v>278</v>
      </c>
      <c r="F34" s="1058">
        <f t="shared" si="1"/>
        <v>178</v>
      </c>
      <c r="G34" s="1599">
        <f>SUM('2. Önk.bev.'!H47)</f>
        <v>-100</v>
      </c>
      <c r="H34" s="1059"/>
      <c r="Q34" s="1059"/>
    </row>
    <row r="35" spans="1:17" ht="17.25" thickBot="1" x14ac:dyDescent="0.35">
      <c r="A35" s="485" t="s">
        <v>69</v>
      </c>
      <c r="B35" s="16" t="s">
        <v>70</v>
      </c>
      <c r="C35" s="17">
        <v>3837</v>
      </c>
      <c r="D35" s="1061">
        <f>SUM('2. Önk.bev.'!H51)</f>
        <v>3837</v>
      </c>
      <c r="E35" s="1635">
        <v>3837</v>
      </c>
      <c r="F35" s="1058">
        <f t="shared" si="1"/>
        <v>6050</v>
      </c>
      <c r="G35" s="1602">
        <f>SUM('2. Önk.bev.'!H50+'2. Önk.bev.'!H53)</f>
        <v>2213</v>
      </c>
      <c r="H35" s="1059"/>
      <c r="Q35" s="1059"/>
    </row>
    <row r="36" spans="1:17" ht="18" thickBot="1" x14ac:dyDescent="0.3">
      <c r="A36" s="487" t="s">
        <v>11</v>
      </c>
      <c r="B36" s="6" t="s">
        <v>71</v>
      </c>
      <c r="C36" s="7">
        <f>SUM(C37:C46)</f>
        <v>293158</v>
      </c>
      <c r="D36" s="52">
        <f>SUM(D37:D46)</f>
        <v>264908</v>
      </c>
      <c r="E36" s="1634">
        <f>SUM(E37:E46)</f>
        <v>270416</v>
      </c>
      <c r="F36" s="1634">
        <f>SUM(F37:F46)</f>
        <v>273493</v>
      </c>
      <c r="G36" s="857">
        <f>SUM(G37:G46)</f>
        <v>3077</v>
      </c>
      <c r="H36" s="1059"/>
      <c r="Q36" s="1059"/>
    </row>
    <row r="37" spans="1:17" x14ac:dyDescent="0.3">
      <c r="A37" s="483" t="s">
        <v>72</v>
      </c>
      <c r="B37" s="8" t="s">
        <v>73</v>
      </c>
      <c r="C37" s="9"/>
      <c r="D37" s="1061">
        <f>SUM('1. Bevételek_kiadások_összesen'!C37+'1. Bevételek_kiadások_összesen'!G37)</f>
        <v>0</v>
      </c>
      <c r="E37" s="1628">
        <f>SUM(D37+G37)</f>
        <v>0</v>
      </c>
      <c r="F37" s="1058">
        <f t="shared" si="1"/>
        <v>0</v>
      </c>
      <c r="G37" s="1598">
        <v>0</v>
      </c>
      <c r="H37" s="1059"/>
    </row>
    <row r="38" spans="1:17" ht="17.25" x14ac:dyDescent="0.3">
      <c r="A38" s="484" t="s">
        <v>74</v>
      </c>
      <c r="B38" s="10" t="s">
        <v>75</v>
      </c>
      <c r="C38" s="9">
        <f>SUM('2. Önk.bev.'!I60+'2. Önk.bev.'!I69+'2. Önk.bev.'!I72)</f>
        <v>900</v>
      </c>
      <c r="D38" s="1061">
        <f>SUM('1. Bevételek_kiadások_összesen'!C38+'1. Bevételek_kiadások_összesen'!G38)</f>
        <v>900</v>
      </c>
      <c r="E38" s="1628">
        <f>SUM(D38+G38)</f>
        <v>900</v>
      </c>
      <c r="F38" s="1058">
        <f t="shared" si="1"/>
        <v>900</v>
      </c>
      <c r="G38" s="1605"/>
      <c r="H38" s="1059"/>
    </row>
    <row r="39" spans="1:17" x14ac:dyDescent="0.3">
      <c r="A39" s="484" t="s">
        <v>76</v>
      </c>
      <c r="B39" s="10" t="s">
        <v>77</v>
      </c>
      <c r="C39" s="9">
        <v>9650</v>
      </c>
      <c r="D39" s="1061">
        <v>9650</v>
      </c>
      <c r="E39" s="1628">
        <v>9650</v>
      </c>
      <c r="F39" s="1058">
        <f t="shared" si="1"/>
        <v>8658</v>
      </c>
      <c r="G39" s="1599">
        <v>-992</v>
      </c>
      <c r="H39" s="1059"/>
    </row>
    <row r="40" spans="1:17" x14ac:dyDescent="0.3">
      <c r="A40" s="484" t="s">
        <v>78</v>
      </c>
      <c r="B40" s="10" t="s">
        <v>79</v>
      </c>
      <c r="C40" s="9">
        <v>165950</v>
      </c>
      <c r="D40" s="1061">
        <f>SUM('2. Önk.bev.'!I63+'2. Önk.bev.'!I66+'2. Önk.bev.'!I84)</f>
        <v>155459</v>
      </c>
      <c r="E40" s="1628">
        <v>155459</v>
      </c>
      <c r="F40" s="1058">
        <f t="shared" si="1"/>
        <v>153043</v>
      </c>
      <c r="G40" s="1606">
        <v>-2416</v>
      </c>
      <c r="H40" s="1059"/>
    </row>
    <row r="41" spans="1:17" x14ac:dyDescent="0.3">
      <c r="A41" s="484" t="s">
        <v>80</v>
      </c>
      <c r="B41" s="10" t="s">
        <v>81</v>
      </c>
      <c r="C41" s="9">
        <v>92542</v>
      </c>
      <c r="D41" s="1061">
        <f>SUM('2. Önk.bev.'!I90+'4. Int.bev.'!I10+'4. Int.bev.'!I27+'4. Int.bev.'!I41)</f>
        <v>74783</v>
      </c>
      <c r="E41" s="1628">
        <v>74783</v>
      </c>
      <c r="F41" s="1058">
        <f t="shared" si="1"/>
        <v>76772</v>
      </c>
      <c r="G41" s="1599">
        <f>SUM('2. Önk.bev.'!I92+'4. Int.bev.'!I12+'4. Int.bev.'!I29+'4. Int.bev.'!I43)</f>
        <v>1989</v>
      </c>
      <c r="H41" s="1059"/>
    </row>
    <row r="42" spans="1:17" x14ac:dyDescent="0.3">
      <c r="A42" s="484" t="s">
        <v>82</v>
      </c>
      <c r="B42" s="10" t="s">
        <v>83</v>
      </c>
      <c r="C42" s="9">
        <v>23084</v>
      </c>
      <c r="D42" s="1061">
        <v>23084</v>
      </c>
      <c r="E42" s="1628">
        <v>28592</v>
      </c>
      <c r="F42" s="1058">
        <f t="shared" si="1"/>
        <v>28523</v>
      </c>
      <c r="G42" s="1599">
        <f>SUM('2. Önk.bev.'!I95+'4. Int.bev.'!I15+'4. Int.bev.'!I35+'4. Int.bev.'!I63+'4. Int.bev.'!I66+'4. Int.bev.'!I46)</f>
        <v>-69</v>
      </c>
      <c r="H42" s="1059"/>
    </row>
    <row r="43" spans="1:17" x14ac:dyDescent="0.3">
      <c r="A43" s="484" t="s">
        <v>84</v>
      </c>
      <c r="B43" s="10" t="s">
        <v>85</v>
      </c>
      <c r="C43" s="9">
        <f>SUM('4. Int.bev.'!I22)</f>
        <v>0</v>
      </c>
      <c r="D43" s="1061">
        <v>0</v>
      </c>
      <c r="E43" s="1628">
        <v>0</v>
      </c>
      <c r="F43" s="1058">
        <f t="shared" si="1"/>
        <v>3303</v>
      </c>
      <c r="G43" s="1599">
        <v>3303</v>
      </c>
      <c r="H43" s="1059"/>
    </row>
    <row r="44" spans="1:17" x14ac:dyDescent="0.3">
      <c r="A44" s="484" t="s">
        <v>86</v>
      </c>
      <c r="B44" s="10" t="s">
        <v>87</v>
      </c>
      <c r="C44" s="9">
        <f>SUM('2. Önk.bev.'!I99)</f>
        <v>0</v>
      </c>
      <c r="D44" s="1061">
        <v>0</v>
      </c>
      <c r="E44" s="1628">
        <v>0</v>
      </c>
      <c r="F44" s="1058">
        <f t="shared" si="1"/>
        <v>171</v>
      </c>
      <c r="G44" s="1599">
        <f>SUM('2. Önk.bev.'!I101+'4. Int.bev.'!I18+'4. Int.bev.'!I32+'4. Int.bev.'!I46)</f>
        <v>171</v>
      </c>
      <c r="H44" s="1059"/>
    </row>
    <row r="45" spans="1:17" x14ac:dyDescent="0.3">
      <c r="A45" s="484" t="s">
        <v>88</v>
      </c>
      <c r="B45" s="10" t="s">
        <v>89</v>
      </c>
      <c r="C45" s="9"/>
      <c r="D45" s="1061">
        <f>SUM('1. Bevételek_kiadások_összesen'!C45+'1. Bevételek_kiadások_összesen'!G45)</f>
        <v>0</v>
      </c>
      <c r="E45" s="1628">
        <f>SUM(D45+G45)</f>
        <v>0</v>
      </c>
      <c r="F45" s="1058">
        <f t="shared" si="1"/>
        <v>0</v>
      </c>
      <c r="G45" s="1599"/>
      <c r="H45" s="1059"/>
    </row>
    <row r="46" spans="1:17" ht="17.25" thickBot="1" x14ac:dyDescent="0.35">
      <c r="A46" s="485" t="s">
        <v>90</v>
      </c>
      <c r="B46" s="16" t="s">
        <v>91</v>
      </c>
      <c r="C46" s="22">
        <v>1032</v>
      </c>
      <c r="D46" s="1061">
        <v>1032</v>
      </c>
      <c r="E46" s="1628">
        <v>1032</v>
      </c>
      <c r="F46" s="1631">
        <f t="shared" si="1"/>
        <v>2123</v>
      </c>
      <c r="G46" s="1602">
        <v>1091</v>
      </c>
      <c r="H46" s="1059"/>
    </row>
    <row r="47" spans="1:17" ht="18" thickBot="1" x14ac:dyDescent="0.3">
      <c r="A47" s="487" t="s">
        <v>92</v>
      </c>
      <c r="B47" s="6" t="s">
        <v>93</v>
      </c>
      <c r="C47" s="7">
        <f>C48+C49+C50+C51+C52</f>
        <v>50000</v>
      </c>
      <c r="D47" s="52">
        <f>D48+D49+D50+D51+D52</f>
        <v>50000</v>
      </c>
      <c r="E47" s="52">
        <f>E48+E49+E50+E51+E52</f>
        <v>70400</v>
      </c>
      <c r="F47" s="859">
        <f>F48+F49+F50+F51+F52</f>
        <v>7453</v>
      </c>
      <c r="G47" s="1630">
        <f>G48+G49+G50+G51+G52</f>
        <v>-62947</v>
      </c>
      <c r="H47" s="1059"/>
    </row>
    <row r="48" spans="1:17" x14ac:dyDescent="0.3">
      <c r="A48" s="483" t="s">
        <v>94</v>
      </c>
      <c r="B48" s="8" t="s">
        <v>95</v>
      </c>
      <c r="C48" s="9"/>
      <c r="D48" s="1061">
        <f>SUM('1. Bevételek_kiadások_összesen'!C48+'1. Bevételek_kiadások_összesen'!G48)</f>
        <v>0</v>
      </c>
      <c r="E48" s="1628">
        <f>SUM(D48+G48)</f>
        <v>0</v>
      </c>
      <c r="F48" s="1058">
        <f t="shared" si="1"/>
        <v>0</v>
      </c>
      <c r="G48" s="1598"/>
      <c r="H48" s="1059"/>
    </row>
    <row r="49" spans="1:18" x14ac:dyDescent="0.3">
      <c r="A49" s="484" t="s">
        <v>96</v>
      </c>
      <c r="B49" s="10" t="s">
        <v>97</v>
      </c>
      <c r="C49" s="9">
        <v>50000</v>
      </c>
      <c r="D49" s="1061">
        <v>50000</v>
      </c>
      <c r="E49" s="1628">
        <v>70400</v>
      </c>
      <c r="F49" s="1058">
        <f t="shared" si="1"/>
        <v>7453</v>
      </c>
      <c r="G49" s="1599">
        <f>SUM('2. Önk.bev.'!L146)</f>
        <v>-62947</v>
      </c>
      <c r="H49" s="1059"/>
    </row>
    <row r="50" spans="1:18" x14ac:dyDescent="0.3">
      <c r="A50" s="484" t="s">
        <v>98</v>
      </c>
      <c r="B50" s="10" t="s">
        <v>99</v>
      </c>
      <c r="C50" s="9"/>
      <c r="D50" s="1061">
        <f>SUM('1. Bevételek_kiadások_összesen'!C50+'1. Bevételek_kiadások_összesen'!G50)</f>
        <v>0</v>
      </c>
      <c r="E50" s="1628">
        <f>SUM(D50+G50)</f>
        <v>0</v>
      </c>
      <c r="F50" s="1058">
        <f t="shared" si="1"/>
        <v>0</v>
      </c>
      <c r="G50" s="1599">
        <f>SUM('4. Int.bev.'!L69)</f>
        <v>0</v>
      </c>
      <c r="H50" s="1059"/>
    </row>
    <row r="51" spans="1:18" x14ac:dyDescent="0.3">
      <c r="A51" s="484" t="s">
        <v>100</v>
      </c>
      <c r="B51" s="10" t="s">
        <v>101</v>
      </c>
      <c r="C51" s="9"/>
      <c r="D51" s="1061">
        <f>SUM('1. Bevételek_kiadások_összesen'!C51+'1. Bevételek_kiadások_összesen'!G51)</f>
        <v>0</v>
      </c>
      <c r="E51" s="1628">
        <f>SUM(D51+G51)</f>
        <v>0</v>
      </c>
      <c r="F51" s="1058">
        <f t="shared" si="1"/>
        <v>0</v>
      </c>
      <c r="G51" s="1599"/>
      <c r="H51" s="1059"/>
    </row>
    <row r="52" spans="1:18" ht="17.25" thickBot="1" x14ac:dyDescent="0.35">
      <c r="A52" s="485" t="s">
        <v>102</v>
      </c>
      <c r="B52" s="16" t="s">
        <v>103</v>
      </c>
      <c r="C52" s="22"/>
      <c r="D52" s="1061">
        <f>SUM('1. Bevételek_kiadások_összesen'!C52+'1. Bevételek_kiadások_összesen'!G52)</f>
        <v>0</v>
      </c>
      <c r="E52" s="1628">
        <f>SUM(D52+G52)</f>
        <v>0</v>
      </c>
      <c r="F52" s="1058">
        <f t="shared" si="1"/>
        <v>0</v>
      </c>
      <c r="G52" s="1602"/>
      <c r="H52" s="1059"/>
    </row>
    <row r="53" spans="1:18" ht="18" thickBot="1" x14ac:dyDescent="0.3">
      <c r="A53" s="487" t="s">
        <v>104</v>
      </c>
      <c r="B53" s="6" t="s">
        <v>105</v>
      </c>
      <c r="C53" s="7">
        <f>C54+C55+C56</f>
        <v>0</v>
      </c>
      <c r="D53" s="52">
        <f>D54+D55+D56</f>
        <v>1400</v>
      </c>
      <c r="E53" s="52">
        <f>E54+E55+E56</f>
        <v>25366</v>
      </c>
      <c r="F53" s="52">
        <f>F54+F55+F56</f>
        <v>26866</v>
      </c>
      <c r="G53" s="857">
        <f>G54+G55+G56</f>
        <v>1500</v>
      </c>
      <c r="H53" s="1059"/>
    </row>
    <row r="54" spans="1:18" x14ac:dyDescent="0.3">
      <c r="A54" s="483" t="s">
        <v>106</v>
      </c>
      <c r="B54" s="8" t="s">
        <v>107</v>
      </c>
      <c r="C54" s="9"/>
      <c r="D54" s="1061">
        <f>SUM('1. Bevételek_kiadások_összesen'!C54+'1. Bevételek_kiadások_összesen'!G54)</f>
        <v>0</v>
      </c>
      <c r="E54" s="1628">
        <f>SUM(D54+G54)</f>
        <v>0</v>
      </c>
      <c r="F54" s="1058">
        <f t="shared" si="1"/>
        <v>0</v>
      </c>
      <c r="G54" s="1598"/>
      <c r="H54" s="1059"/>
    </row>
    <row r="55" spans="1:18" x14ac:dyDescent="0.3">
      <c r="A55" s="484" t="s">
        <v>108</v>
      </c>
      <c r="B55" s="10" t="s">
        <v>109</v>
      </c>
      <c r="C55" s="11"/>
      <c r="D55" s="1061">
        <v>1400</v>
      </c>
      <c r="E55" s="1628">
        <v>25366</v>
      </c>
      <c r="F55" s="1058">
        <f t="shared" si="1"/>
        <v>26866</v>
      </c>
      <c r="G55" s="1599">
        <f>SUM('2. Önk.bev.'!J146)</f>
        <v>1500</v>
      </c>
      <c r="H55" s="1059"/>
    </row>
    <row r="56" spans="1:18" x14ac:dyDescent="0.3">
      <c r="A56" s="484" t="s">
        <v>110</v>
      </c>
      <c r="B56" s="10" t="s">
        <v>111</v>
      </c>
      <c r="C56" s="11"/>
      <c r="D56" s="1061">
        <f>SUM('1. Bevételek_kiadások_összesen'!C56+'1. Bevételek_kiadások_összesen'!G56)</f>
        <v>0</v>
      </c>
      <c r="E56" s="1628">
        <f>SUM(D56+G56)</f>
        <v>0</v>
      </c>
      <c r="F56" s="1058">
        <f t="shared" si="1"/>
        <v>0</v>
      </c>
      <c r="G56" s="1599">
        <v>0</v>
      </c>
      <c r="H56" s="1059"/>
    </row>
    <row r="57" spans="1:18" ht="18" thickBot="1" x14ac:dyDescent="0.4">
      <c r="A57" s="485" t="s">
        <v>112</v>
      </c>
      <c r="B57" s="14" t="s">
        <v>113</v>
      </c>
      <c r="C57" s="15"/>
      <c r="D57" s="1061">
        <f>SUM('1. Bevételek_kiadások_összesen'!C57+'1. Bevételek_kiadások_összesen'!G57)</f>
        <v>0</v>
      </c>
      <c r="E57" s="1628">
        <f>SUM(D57+G57)</f>
        <v>0</v>
      </c>
      <c r="F57" s="1058">
        <f t="shared" si="1"/>
        <v>0</v>
      </c>
      <c r="G57" s="1602"/>
      <c r="H57" s="1059"/>
    </row>
    <row r="58" spans="1:18" ht="18" thickBot="1" x14ac:dyDescent="0.3">
      <c r="A58" s="487" t="s">
        <v>114</v>
      </c>
      <c r="B58" s="12" t="s">
        <v>115</v>
      </c>
      <c r="C58" s="7">
        <f>C59+C60+C61</f>
        <v>0</v>
      </c>
      <c r="D58" s="52">
        <f>D59+D60+D61</f>
        <v>0</v>
      </c>
      <c r="E58" s="52">
        <f>E59+E60+E61</f>
        <v>0</v>
      </c>
      <c r="F58" s="52">
        <f>F59+F60+F61</f>
        <v>0</v>
      </c>
      <c r="G58" s="857">
        <f>G59+G60+G61</f>
        <v>0</v>
      </c>
      <c r="H58" s="1059"/>
    </row>
    <row r="59" spans="1:18" x14ac:dyDescent="0.3">
      <c r="A59" s="483" t="s">
        <v>116</v>
      </c>
      <c r="B59" s="8" t="s">
        <v>117</v>
      </c>
      <c r="C59" s="9"/>
      <c r="D59" s="1061">
        <f>SUM('1. Bevételek_kiadások_összesen'!C59+'1. Bevételek_kiadások_összesen'!G59)</f>
        <v>0</v>
      </c>
      <c r="E59" s="1628">
        <f>SUM(D59+G59)</f>
        <v>0</v>
      </c>
      <c r="F59" s="1058">
        <f t="shared" si="1"/>
        <v>0</v>
      </c>
      <c r="G59" s="1598"/>
      <c r="H59" s="1059"/>
    </row>
    <row r="60" spans="1:18" x14ac:dyDescent="0.3">
      <c r="A60" s="484" t="s">
        <v>118</v>
      </c>
      <c r="B60" s="10" t="s">
        <v>119</v>
      </c>
      <c r="C60" s="11"/>
      <c r="D60" s="1061">
        <f>SUM('1. Bevételek_kiadások_összesen'!C60+'1. Bevételek_kiadások_összesen'!G60)</f>
        <v>0</v>
      </c>
      <c r="E60" s="1628">
        <f>SUM(D60+G60)</f>
        <v>0</v>
      </c>
      <c r="F60" s="1058">
        <f t="shared" si="1"/>
        <v>0</v>
      </c>
      <c r="G60" s="1599">
        <f>SUM('2. Önk.bev.'!M146)</f>
        <v>0</v>
      </c>
      <c r="H60" s="1059"/>
    </row>
    <row r="61" spans="1:18" x14ac:dyDescent="0.3">
      <c r="A61" s="484" t="s">
        <v>120</v>
      </c>
      <c r="B61" s="10" t="s">
        <v>121</v>
      </c>
      <c r="C61" s="11">
        <v>0</v>
      </c>
      <c r="D61" s="1061">
        <f>SUM('1. Bevételek_kiadások_összesen'!C61+'1. Bevételek_kiadások_összesen'!G61)</f>
        <v>0</v>
      </c>
      <c r="E61" s="1628">
        <f>SUM(D61+G61)</f>
        <v>0</v>
      </c>
      <c r="F61" s="1058">
        <f t="shared" si="1"/>
        <v>0</v>
      </c>
      <c r="G61" s="1599">
        <v>0</v>
      </c>
      <c r="H61" s="1059"/>
    </row>
    <row r="62" spans="1:18" ht="18" thickBot="1" x14ac:dyDescent="0.4">
      <c r="A62" s="485" t="s">
        <v>122</v>
      </c>
      <c r="B62" s="14" t="s">
        <v>123</v>
      </c>
      <c r="C62" s="15"/>
      <c r="D62" s="1061">
        <f>SUM('1. Bevételek_kiadások_összesen'!C62+'1. Bevételek_kiadások_összesen'!G62)</f>
        <v>0</v>
      </c>
      <c r="E62" s="1628">
        <f>SUM(D62+G62)</f>
        <v>0</v>
      </c>
      <c r="F62" s="1058">
        <f t="shared" si="1"/>
        <v>0</v>
      </c>
      <c r="G62" s="1602"/>
      <c r="H62" s="1059"/>
    </row>
    <row r="63" spans="1:18" ht="18" thickBot="1" x14ac:dyDescent="0.3">
      <c r="A63" s="487" t="s">
        <v>124</v>
      </c>
      <c r="B63" s="6" t="s">
        <v>125</v>
      </c>
      <c r="C63" s="7">
        <f>SUM(C7+C14+C21+C28+C36+C47+C53+C58)</f>
        <v>2495306</v>
      </c>
      <c r="D63" s="52">
        <f>SUM(D7+D14+D21+D28+D36+D47+D53+D58)</f>
        <v>2433710</v>
      </c>
      <c r="E63" s="52">
        <f>SUM(E7+E14+E21+E28+E36+E47+E53+E58)</f>
        <v>2556491</v>
      </c>
      <c r="F63" s="52">
        <f>SUM(F7+F14+F21+F28+F36+F47+F53+F58)</f>
        <v>3523688</v>
      </c>
      <c r="G63" s="857">
        <f>SUM(G7+G14+G21+G28+G47+G36+G53+G58)</f>
        <v>967197</v>
      </c>
      <c r="H63" s="1059"/>
      <c r="I63" s="1060"/>
      <c r="J63" s="1060"/>
      <c r="O63" s="1060"/>
      <c r="P63" s="1060"/>
      <c r="R63" s="1063"/>
    </row>
    <row r="64" spans="1:18" ht="18" thickBot="1" x14ac:dyDescent="0.4">
      <c r="A64" s="1607" t="s">
        <v>126</v>
      </c>
      <c r="B64" s="12" t="s">
        <v>127</v>
      </c>
      <c r="C64" s="23">
        <f>SUM(C65)</f>
        <v>0</v>
      </c>
      <c r="D64" s="854">
        <f>D65+D66+D67</f>
        <v>0</v>
      </c>
      <c r="E64" s="854">
        <f>E65+E66+E67</f>
        <v>0</v>
      </c>
      <c r="F64" s="854">
        <f>F65+F66+F67</f>
        <v>0</v>
      </c>
      <c r="G64" s="858">
        <f>G65+G66+G67</f>
        <v>0</v>
      </c>
      <c r="H64" s="1059"/>
      <c r="R64" s="1064"/>
    </row>
    <row r="65" spans="1:18" x14ac:dyDescent="0.3">
      <c r="A65" s="483" t="s">
        <v>128</v>
      </c>
      <c r="B65" s="8" t="s">
        <v>129</v>
      </c>
      <c r="C65" s="9">
        <v>0</v>
      </c>
      <c r="D65" s="1061">
        <f>SUM('1. Bevételek_kiadások_összesen'!C65+'1. Bevételek_kiadások_összesen'!G65)</f>
        <v>0</v>
      </c>
      <c r="E65" s="1628">
        <f>SUM(D65+G65)</f>
        <v>0</v>
      </c>
      <c r="F65" s="1058">
        <f t="shared" ref="F65:F67" si="2">SUM(E65+G65)</f>
        <v>0</v>
      </c>
      <c r="G65" s="1598">
        <v>0</v>
      </c>
      <c r="H65" s="1059"/>
      <c r="R65" s="1064"/>
    </row>
    <row r="66" spans="1:18" x14ac:dyDescent="0.3">
      <c r="A66" s="484" t="s">
        <v>130</v>
      </c>
      <c r="B66" s="10" t="s">
        <v>131</v>
      </c>
      <c r="C66" s="11"/>
      <c r="D66" s="1061">
        <f>SUM('1. Bevételek_kiadások_összesen'!C66+'1. Bevételek_kiadások_összesen'!G66)</f>
        <v>0</v>
      </c>
      <c r="E66" s="1628">
        <f>SUM(D66+G66)</f>
        <v>0</v>
      </c>
      <c r="F66" s="1058">
        <f t="shared" si="2"/>
        <v>0</v>
      </c>
      <c r="G66" s="1599"/>
      <c r="H66" s="1059"/>
      <c r="R66" s="1063"/>
    </row>
    <row r="67" spans="1:18" ht="17.25" thickBot="1" x14ac:dyDescent="0.35">
      <c r="A67" s="485" t="s">
        <v>132</v>
      </c>
      <c r="B67" s="24" t="s">
        <v>133</v>
      </c>
      <c r="C67" s="17"/>
      <c r="D67" s="1061">
        <f>SUM('1. Bevételek_kiadások_összesen'!C67+'1. Bevételek_kiadások_összesen'!G67)</f>
        <v>0</v>
      </c>
      <c r="E67" s="1628">
        <f>SUM(D67+G67)</f>
        <v>0</v>
      </c>
      <c r="F67" s="1058">
        <f t="shared" si="2"/>
        <v>0</v>
      </c>
      <c r="G67" s="1602"/>
      <c r="H67" s="1059"/>
    </row>
    <row r="68" spans="1:18" ht="18" thickBot="1" x14ac:dyDescent="0.4">
      <c r="A68" s="1607" t="s">
        <v>134</v>
      </c>
      <c r="B68" s="12" t="s">
        <v>135</v>
      </c>
      <c r="C68" s="7">
        <f>C69+C70+C71+C72</f>
        <v>3323040</v>
      </c>
      <c r="D68" s="52">
        <f t="shared" ref="D68:G68" si="3">D69+D70+D71+D72</f>
        <v>3323040</v>
      </c>
      <c r="E68" s="52">
        <f t="shared" si="3"/>
        <v>3323040</v>
      </c>
      <c r="F68" s="52">
        <f t="shared" si="3"/>
        <v>3323040</v>
      </c>
      <c r="G68" s="859">
        <f t="shared" si="3"/>
        <v>0</v>
      </c>
      <c r="H68" s="1059"/>
    </row>
    <row r="69" spans="1:18" x14ac:dyDescent="0.3">
      <c r="A69" s="483" t="s">
        <v>136</v>
      </c>
      <c r="B69" s="8" t="s">
        <v>137</v>
      </c>
      <c r="C69" s="9">
        <f>'2. Önk.bev.'!P126</f>
        <v>3323040</v>
      </c>
      <c r="D69" s="1061">
        <f>SUM(C69+G69)</f>
        <v>3323040</v>
      </c>
      <c r="E69" s="1628">
        <f>SUM(D69+G69)</f>
        <v>3323040</v>
      </c>
      <c r="F69" s="1058">
        <f t="shared" ref="F69:F72" si="4">SUM(E69+G69)</f>
        <v>3323040</v>
      </c>
      <c r="G69" s="1598">
        <v>0</v>
      </c>
      <c r="H69" s="1059"/>
    </row>
    <row r="70" spans="1:18" x14ac:dyDescent="0.3">
      <c r="A70" s="484" t="s">
        <v>138</v>
      </c>
      <c r="B70" s="10" t="s">
        <v>139</v>
      </c>
      <c r="C70" s="11"/>
      <c r="D70" s="1061">
        <v>0</v>
      </c>
      <c r="E70" s="1628">
        <f>SUM(D70+G70)</f>
        <v>0</v>
      </c>
      <c r="F70" s="1058">
        <f t="shared" si="4"/>
        <v>0</v>
      </c>
      <c r="G70" s="1599"/>
      <c r="H70" s="1059"/>
    </row>
    <row r="71" spans="1:18" x14ac:dyDescent="0.3">
      <c r="A71" s="484" t="s">
        <v>140</v>
      </c>
      <c r="B71" s="10" t="s">
        <v>141</v>
      </c>
      <c r="C71" s="11"/>
      <c r="D71" s="1061">
        <v>0</v>
      </c>
      <c r="E71" s="1628">
        <f>SUM(D71+G71)</f>
        <v>0</v>
      </c>
      <c r="F71" s="1058">
        <f t="shared" si="4"/>
        <v>0</v>
      </c>
      <c r="G71" s="1599"/>
      <c r="H71" s="1059"/>
    </row>
    <row r="72" spans="1:18" ht="17.25" thickBot="1" x14ac:dyDescent="0.35">
      <c r="A72" s="485" t="s">
        <v>142</v>
      </c>
      <c r="B72" s="16" t="s">
        <v>143</v>
      </c>
      <c r="C72" s="17"/>
      <c r="D72" s="1061">
        <v>0</v>
      </c>
      <c r="E72" s="1628">
        <f>SUM(D72+G72)</f>
        <v>0</v>
      </c>
      <c r="F72" s="1058">
        <f t="shared" si="4"/>
        <v>0</v>
      </c>
      <c r="G72" s="1602"/>
      <c r="H72" s="1059"/>
    </row>
    <row r="73" spans="1:18" ht="18" thickBot="1" x14ac:dyDescent="0.4">
      <c r="A73" s="1607" t="s">
        <v>144</v>
      </c>
      <c r="B73" s="12" t="s">
        <v>145</v>
      </c>
      <c r="C73" s="7">
        <f>C74+C75</f>
        <v>1620620</v>
      </c>
      <c r="D73" s="52">
        <f>D74+D75</f>
        <v>1895209</v>
      </c>
      <c r="E73" s="52">
        <f>E74+E75</f>
        <v>1895209</v>
      </c>
      <c r="F73" s="52">
        <f>F74+F75</f>
        <v>1895209</v>
      </c>
      <c r="G73" s="857">
        <f>G74+G75</f>
        <v>0</v>
      </c>
      <c r="H73" s="1059"/>
      <c r="I73" s="206"/>
    </row>
    <row r="74" spans="1:18" x14ac:dyDescent="0.3">
      <c r="A74" s="483" t="s">
        <v>146</v>
      </c>
      <c r="B74" s="8" t="s">
        <v>147</v>
      </c>
      <c r="C74" s="9">
        <v>1620620</v>
      </c>
      <c r="D74" s="1061">
        <f>SUM('2. Önk.bev.'!Q145+'4. Int.bev.'!Q89)</f>
        <v>1895209</v>
      </c>
      <c r="E74" s="1628">
        <f>SUM(D74+G74)</f>
        <v>1895209</v>
      </c>
      <c r="F74" s="1058">
        <f t="shared" ref="F74:F75" si="5">SUM(E74+G74)</f>
        <v>1895209</v>
      </c>
      <c r="G74" s="1598">
        <f>SUM('2. Önk.bev.'!Q125+'4. Int.bev.'!Q90)</f>
        <v>0</v>
      </c>
      <c r="H74" s="1059"/>
    </row>
    <row r="75" spans="1:18" ht="17.25" thickBot="1" x14ac:dyDescent="0.35">
      <c r="A75" s="485" t="s">
        <v>148</v>
      </c>
      <c r="B75" s="16" t="s">
        <v>149</v>
      </c>
      <c r="C75" s="17"/>
      <c r="D75" s="1061">
        <f>SUM('1. Bevételek_kiadások_összesen'!C75+'1. Bevételek_kiadások_összesen'!G75)</f>
        <v>0</v>
      </c>
      <c r="E75" s="1628">
        <f>SUM(D75+G75)</f>
        <v>0</v>
      </c>
      <c r="F75" s="1058">
        <f t="shared" si="5"/>
        <v>0</v>
      </c>
      <c r="G75" s="1602"/>
      <c r="H75" s="1059"/>
      <c r="I75" s="1059"/>
    </row>
    <row r="76" spans="1:18" ht="18" thickBot="1" x14ac:dyDescent="0.4">
      <c r="A76" s="1607" t="s">
        <v>150</v>
      </c>
      <c r="B76" s="12" t="s">
        <v>151</v>
      </c>
      <c r="C76" s="7">
        <f>C77+C78+C79+C80+C81</f>
        <v>1119725</v>
      </c>
      <c r="D76" s="52">
        <f>D77+D78+D79+D80+D81</f>
        <v>1160533</v>
      </c>
      <c r="E76" s="52">
        <f>E77+E78+E79+E80+E81</f>
        <v>1166102</v>
      </c>
      <c r="F76" s="52">
        <f>F77+F78+F79+F80+F81</f>
        <v>1189851</v>
      </c>
      <c r="G76" s="857">
        <f>G77+G78+G79+G80+G81</f>
        <v>23749</v>
      </c>
      <c r="H76" s="1059"/>
    </row>
    <row r="77" spans="1:18" x14ac:dyDescent="0.3">
      <c r="A77" s="483" t="s">
        <v>152</v>
      </c>
      <c r="B77" s="8" t="s">
        <v>153</v>
      </c>
      <c r="C77" s="9">
        <v>0</v>
      </c>
      <c r="D77" s="1061">
        <f>SUM('3. Önk.kiad.'!T366)</f>
        <v>47683</v>
      </c>
      <c r="E77" s="1628">
        <f>SUM(D77+G77)</f>
        <v>47683</v>
      </c>
      <c r="F77" s="1058">
        <f t="shared" ref="F77:F81" si="6">SUM(E77+G77)</f>
        <v>47683</v>
      </c>
      <c r="G77" s="1598">
        <v>0</v>
      </c>
      <c r="H77" s="1059"/>
    </row>
    <row r="78" spans="1:18" x14ac:dyDescent="0.3">
      <c r="A78" s="484" t="s">
        <v>154</v>
      </c>
      <c r="B78" s="10" t="s">
        <v>155</v>
      </c>
      <c r="C78" s="11"/>
      <c r="D78" s="1061">
        <f>SUM('1. Bevételek_kiadások_összesen'!C78+'1. Bevételek_kiadások_összesen'!G78)</f>
        <v>0</v>
      </c>
      <c r="E78" s="1628">
        <f>SUM(D78+G78)</f>
        <v>0</v>
      </c>
      <c r="F78" s="1058">
        <f t="shared" si="6"/>
        <v>0</v>
      </c>
      <c r="G78" s="1599"/>
      <c r="H78" s="1059"/>
    </row>
    <row r="79" spans="1:18" x14ac:dyDescent="0.3">
      <c r="A79" s="484" t="s">
        <v>156</v>
      </c>
      <c r="B79" s="10" t="s">
        <v>157</v>
      </c>
      <c r="C79" s="11">
        <v>1119725</v>
      </c>
      <c r="D79" s="1061">
        <v>1112850</v>
      </c>
      <c r="E79" s="1628">
        <v>1118419</v>
      </c>
      <c r="F79" s="1058">
        <f t="shared" si="6"/>
        <v>1142168</v>
      </c>
      <c r="G79" s="1599">
        <f>SUM('4. Int.bev.'!R90)</f>
        <v>23749</v>
      </c>
      <c r="H79" s="1059"/>
    </row>
    <row r="80" spans="1:18" x14ac:dyDescent="0.3">
      <c r="A80" s="485" t="s">
        <v>158</v>
      </c>
      <c r="B80" s="16" t="s">
        <v>159</v>
      </c>
      <c r="C80" s="17"/>
      <c r="D80" s="1061">
        <f>SUM('1. Bevételek_kiadások_összesen'!C80+'1. Bevételek_kiadások_összesen'!G80)</f>
        <v>0</v>
      </c>
      <c r="E80" s="1628">
        <f>SUM(D80+G80)</f>
        <v>0</v>
      </c>
      <c r="F80" s="1058">
        <f t="shared" si="6"/>
        <v>0</v>
      </c>
      <c r="G80" s="1599"/>
      <c r="H80" s="1059"/>
    </row>
    <row r="81" spans="1:10" ht="17.25" thickBot="1" x14ac:dyDescent="0.35">
      <c r="A81" s="485" t="s">
        <v>160</v>
      </c>
      <c r="B81" s="16" t="s">
        <v>161</v>
      </c>
      <c r="C81" s="17"/>
      <c r="D81" s="1061">
        <v>0</v>
      </c>
      <c r="E81" s="1628">
        <f>SUM(D81+G81)</f>
        <v>0</v>
      </c>
      <c r="F81" s="1058">
        <f t="shared" si="6"/>
        <v>0</v>
      </c>
      <c r="G81" s="1602"/>
      <c r="H81" s="1059"/>
    </row>
    <row r="82" spans="1:10" ht="18" thickBot="1" x14ac:dyDescent="0.4">
      <c r="A82" s="1607" t="s">
        <v>162</v>
      </c>
      <c r="B82" s="12" t="s">
        <v>163</v>
      </c>
      <c r="C82" s="7">
        <f>C83+C84+C85+C86</f>
        <v>0</v>
      </c>
      <c r="D82" s="52">
        <f>D83+D84+D85+D86</f>
        <v>0</v>
      </c>
      <c r="E82" s="52">
        <f>E83+E84+E85+E86</f>
        <v>0</v>
      </c>
      <c r="F82" s="52">
        <f>F83+F84+F85+F86</f>
        <v>0</v>
      </c>
      <c r="G82" s="857">
        <f>G83+G84+G85+G86</f>
        <v>0</v>
      </c>
      <c r="H82" s="1059"/>
    </row>
    <row r="83" spans="1:10" x14ac:dyDescent="0.3">
      <c r="A83" s="1608" t="s">
        <v>164</v>
      </c>
      <c r="B83" s="8" t="s">
        <v>165</v>
      </c>
      <c r="C83" s="9"/>
      <c r="D83" s="1061">
        <f>SUM('1. Bevételek_kiadások_összesen'!C83+'1. Bevételek_kiadások_összesen'!G83)</f>
        <v>0</v>
      </c>
      <c r="E83" s="1628">
        <f>SUM(D83+G83)</f>
        <v>0</v>
      </c>
      <c r="F83" s="1058">
        <f t="shared" ref="F83:F86" si="7">SUM(E83+G83)</f>
        <v>0</v>
      </c>
      <c r="G83" s="1598">
        <v>0</v>
      </c>
      <c r="H83" s="1059"/>
    </row>
    <row r="84" spans="1:10" x14ac:dyDescent="0.3">
      <c r="A84" s="1609" t="s">
        <v>166</v>
      </c>
      <c r="B84" s="10" t="s">
        <v>167</v>
      </c>
      <c r="C84" s="11"/>
      <c r="D84" s="1061">
        <v>0</v>
      </c>
      <c r="E84" s="1628">
        <f>SUM(D84+G84)</f>
        <v>0</v>
      </c>
      <c r="F84" s="1058">
        <f t="shared" si="7"/>
        <v>0</v>
      </c>
      <c r="G84" s="1599"/>
      <c r="H84" s="1059"/>
    </row>
    <row r="85" spans="1:10" x14ac:dyDescent="0.3">
      <c r="A85" s="1609" t="s">
        <v>168</v>
      </c>
      <c r="B85" s="10" t="s">
        <v>169</v>
      </c>
      <c r="C85" s="11"/>
      <c r="D85" s="1061">
        <v>0</v>
      </c>
      <c r="E85" s="1628">
        <f>SUM(D85+G85)</f>
        <v>0</v>
      </c>
      <c r="F85" s="1058">
        <f t="shared" si="7"/>
        <v>0</v>
      </c>
      <c r="G85" s="1599"/>
      <c r="H85" s="1059"/>
    </row>
    <row r="86" spans="1:10" ht="17.25" thickBot="1" x14ac:dyDescent="0.35">
      <c r="A86" s="1610" t="s">
        <v>170</v>
      </c>
      <c r="B86" s="16" t="s">
        <v>171</v>
      </c>
      <c r="C86" s="17"/>
      <c r="D86" s="1055">
        <v>0</v>
      </c>
      <c r="E86" s="1628">
        <f>SUM(D86+G86)</f>
        <v>0</v>
      </c>
      <c r="F86" s="1058">
        <f t="shared" si="7"/>
        <v>0</v>
      </c>
      <c r="G86" s="1602"/>
      <c r="H86" s="1059"/>
    </row>
    <row r="87" spans="1:10" ht="18" thickBot="1" x14ac:dyDescent="0.4">
      <c r="A87" s="1607" t="s">
        <v>172</v>
      </c>
      <c r="B87" s="12" t="s">
        <v>173</v>
      </c>
      <c r="C87" s="25"/>
      <c r="D87" s="1065">
        <v>0</v>
      </c>
      <c r="E87" s="1629"/>
      <c r="F87" s="1066"/>
      <c r="G87" s="1611"/>
      <c r="H87" s="1059"/>
    </row>
    <row r="88" spans="1:10" ht="18" thickBot="1" x14ac:dyDescent="0.4">
      <c r="A88" s="1607" t="s">
        <v>174</v>
      </c>
      <c r="B88" s="26" t="s">
        <v>175</v>
      </c>
      <c r="C88" s="7">
        <f>C64+C68+C73+C76+C82+C87</f>
        <v>6063385</v>
      </c>
      <c r="D88" s="52">
        <f>D64+D68+D73+D76+D82+D87</f>
        <v>6378782</v>
      </c>
      <c r="E88" s="52">
        <f>E64+E68+E73+E76+E82+E87</f>
        <v>6384351</v>
      </c>
      <c r="F88" s="52">
        <f>F64+F68+F73+F76+F82+F87</f>
        <v>6408100</v>
      </c>
      <c r="G88" s="857">
        <f>G64+G68+G73+G76+G82+G87</f>
        <v>23749</v>
      </c>
      <c r="H88" s="1059"/>
    </row>
    <row r="89" spans="1:10" ht="18" thickBot="1" x14ac:dyDescent="0.4">
      <c r="A89" s="1612" t="s">
        <v>176</v>
      </c>
      <c r="B89" s="27" t="s">
        <v>177</v>
      </c>
      <c r="C89" s="28">
        <f>C63+C88</f>
        <v>8558691</v>
      </c>
      <c r="D89" s="855">
        <f>D63+D88</f>
        <v>8812492</v>
      </c>
      <c r="E89" s="855">
        <f>E63+E88</f>
        <v>8940842</v>
      </c>
      <c r="F89" s="855">
        <f>F63+F88</f>
        <v>9931788</v>
      </c>
      <c r="G89" s="857">
        <f>G63+G88</f>
        <v>990946</v>
      </c>
      <c r="H89" s="1059"/>
      <c r="I89" s="1060"/>
      <c r="J89" s="1060"/>
    </row>
    <row r="90" spans="1:10" ht="17.25" x14ac:dyDescent="0.25">
      <c r="A90" s="1613"/>
      <c r="B90" s="29"/>
      <c r="C90" s="30"/>
      <c r="D90" s="1055"/>
      <c r="E90" s="1055"/>
      <c r="F90" s="1055"/>
      <c r="G90" s="1614"/>
    </row>
    <row r="91" spans="1:10" ht="17.25" x14ac:dyDescent="0.25">
      <c r="A91" s="1686" t="s">
        <v>178</v>
      </c>
      <c r="B91" s="1687"/>
      <c r="C91" s="1687"/>
      <c r="D91" s="1055"/>
      <c r="E91" s="1055"/>
      <c r="F91" s="1055"/>
      <c r="G91" s="1614"/>
    </row>
    <row r="92" spans="1:10" ht="17.25" thickBot="1" x14ac:dyDescent="0.35">
      <c r="A92" s="1688" t="s">
        <v>179</v>
      </c>
      <c r="B92" s="1689"/>
      <c r="C92" s="31"/>
      <c r="D92" s="1055"/>
      <c r="E92" s="1055"/>
      <c r="F92" s="1055"/>
      <c r="G92" s="1615" t="s">
        <v>14</v>
      </c>
    </row>
    <row r="93" spans="1:10" ht="60.75" thickBot="1" x14ac:dyDescent="0.3">
      <c r="A93" s="1641" t="s">
        <v>15</v>
      </c>
      <c r="B93" s="1642" t="s">
        <v>180</v>
      </c>
      <c r="C93" s="1643" t="s">
        <v>725</v>
      </c>
      <c r="D93" s="1643" t="s">
        <v>723</v>
      </c>
      <c r="E93" s="1644" t="s">
        <v>778</v>
      </c>
      <c r="F93" s="1619" t="s">
        <v>783</v>
      </c>
      <c r="G93" s="1067" t="s">
        <v>17</v>
      </c>
    </row>
    <row r="94" spans="1:10" ht="18" thickBot="1" x14ac:dyDescent="0.3">
      <c r="A94" s="1637">
        <v>1</v>
      </c>
      <c r="B94" s="1638">
        <v>2</v>
      </c>
      <c r="C94" s="28">
        <v>3</v>
      </c>
      <c r="D94" s="1639">
        <v>5</v>
      </c>
      <c r="E94" s="1640">
        <v>6</v>
      </c>
      <c r="F94" s="1625"/>
      <c r="G94" s="1068">
        <v>7</v>
      </c>
    </row>
    <row r="95" spans="1:10" ht="18" thickBot="1" x14ac:dyDescent="0.3">
      <c r="A95" s="482" t="s">
        <v>3</v>
      </c>
      <c r="B95" s="32" t="s">
        <v>181</v>
      </c>
      <c r="C95" s="7">
        <f>SUM(C96+C97+C98+C99+C100)</f>
        <v>2852218</v>
      </c>
      <c r="D95" s="52">
        <f>SUM(D96+D97+D98+D99+D100)</f>
        <v>2919637</v>
      </c>
      <c r="E95" s="52">
        <f>SUM(E96+E97+E98+E99+E100)</f>
        <v>3022418</v>
      </c>
      <c r="F95" s="52">
        <f>SUM(F96+F97+F98+F99+F100)</f>
        <v>3126809</v>
      </c>
      <c r="G95" s="860">
        <f>SUM(G96+G97+G98+G99+G100)</f>
        <v>104391</v>
      </c>
    </row>
    <row r="96" spans="1:10" x14ac:dyDescent="0.25">
      <c r="A96" s="483" t="s">
        <v>19</v>
      </c>
      <c r="B96" s="33" t="s">
        <v>182</v>
      </c>
      <c r="C96" s="19">
        <v>959726</v>
      </c>
      <c r="D96" s="1061">
        <v>1032438</v>
      </c>
      <c r="E96" s="1062">
        <v>1044865</v>
      </c>
      <c r="F96" s="1062">
        <f>SUM(E96+G96)</f>
        <v>1078869</v>
      </c>
      <c r="G96" s="1069">
        <f>SUM('3. Önk.kiad.'!G368+'5. Int.kiad.'!G50)</f>
        <v>34004</v>
      </c>
    </row>
    <row r="97" spans="1:10" x14ac:dyDescent="0.25">
      <c r="A97" s="484" t="s">
        <v>21</v>
      </c>
      <c r="B97" s="34" t="s">
        <v>183</v>
      </c>
      <c r="C97" s="35">
        <v>182859</v>
      </c>
      <c r="D97" s="1061">
        <v>185608</v>
      </c>
      <c r="E97" s="1062">
        <v>187497</v>
      </c>
      <c r="F97" s="1062">
        <f t="shared" ref="F97:F110" si="8">SUM(E97+G97)</f>
        <v>192796</v>
      </c>
      <c r="G97" s="1070">
        <f>SUM('3. Önk.kiad.'!H368+'5. Int.kiad.'!H50)</f>
        <v>5299</v>
      </c>
    </row>
    <row r="98" spans="1:10" x14ac:dyDescent="0.25">
      <c r="A98" s="484" t="s">
        <v>23</v>
      </c>
      <c r="B98" s="34" t="s">
        <v>184</v>
      </c>
      <c r="C98" s="35">
        <v>1000876</v>
      </c>
      <c r="D98" s="1061">
        <v>1011176</v>
      </c>
      <c r="E98" s="1062">
        <v>1094641</v>
      </c>
      <c r="F98" s="1062">
        <f t="shared" si="8"/>
        <v>1134170</v>
      </c>
      <c r="G98" s="1070">
        <f>SUM('3. Önk.kiad.'!I368+'5. Int.kiad.'!I50)</f>
        <v>39529</v>
      </c>
      <c r="H98" s="1059">
        <v>982090</v>
      </c>
      <c r="I98" s="1051">
        <v>-12467</v>
      </c>
      <c r="J98" s="1051">
        <f>SUM(I98)</f>
        <v>-12467</v>
      </c>
    </row>
    <row r="99" spans="1:10" x14ac:dyDescent="0.25">
      <c r="A99" s="484" t="s">
        <v>25</v>
      </c>
      <c r="B99" s="34" t="s">
        <v>185</v>
      </c>
      <c r="C99" s="35">
        <v>36500</v>
      </c>
      <c r="D99" s="1061">
        <v>36028</v>
      </c>
      <c r="E99" s="1062">
        <v>36028</v>
      </c>
      <c r="F99" s="1062">
        <f t="shared" si="8"/>
        <v>38611</v>
      </c>
      <c r="G99" s="861">
        <f>SUM('3. Önk.kiad.'!J368+'5. Int.kiad.'!J50)</f>
        <v>2583</v>
      </c>
      <c r="H99" s="1051" t="s">
        <v>549</v>
      </c>
      <c r="I99" s="1051">
        <v>-8200</v>
      </c>
      <c r="J99" s="1051">
        <f>SUM(I99)</f>
        <v>-8200</v>
      </c>
    </row>
    <row r="100" spans="1:10" x14ac:dyDescent="0.25">
      <c r="A100" s="484" t="s">
        <v>186</v>
      </c>
      <c r="B100" s="34" t="s">
        <v>187</v>
      </c>
      <c r="C100" s="35">
        <f>SUM(C105+C110)</f>
        <v>672257</v>
      </c>
      <c r="D100" s="1061">
        <v>654387</v>
      </c>
      <c r="E100" s="1062">
        <v>659387</v>
      </c>
      <c r="F100" s="1062">
        <f t="shared" si="8"/>
        <v>682363</v>
      </c>
      <c r="G100" s="1070">
        <f>SUM('3. Önk.kiad.'!K368+'3. Önk.kiad.'!L368+'5. Int.kiad.'!K50)</f>
        <v>22976</v>
      </c>
      <c r="H100" s="1051" t="s">
        <v>551</v>
      </c>
    </row>
    <row r="101" spans="1:10" ht="17.25" x14ac:dyDescent="0.25">
      <c r="A101" s="484" t="s">
        <v>188</v>
      </c>
      <c r="B101" s="36" t="s">
        <v>189</v>
      </c>
      <c r="C101" s="37"/>
      <c r="D101" s="1061">
        <f>SUM('1. Bevételek_kiadások_összesen'!C101+'1. Bevételek_kiadások_összesen'!G101)</f>
        <v>0</v>
      </c>
      <c r="E101" s="1062">
        <f t="shared" ref="E101:E110" si="9">SUM(D101+G101)</f>
        <v>0</v>
      </c>
      <c r="F101" s="1062">
        <f t="shared" si="8"/>
        <v>0</v>
      </c>
      <c r="G101" s="1070">
        <v>0</v>
      </c>
    </row>
    <row r="102" spans="1:10" ht="17.25" x14ac:dyDescent="0.35">
      <c r="A102" s="484" t="s">
        <v>190</v>
      </c>
      <c r="B102" s="38" t="s">
        <v>191</v>
      </c>
      <c r="C102" s="39"/>
      <c r="D102" s="1061">
        <f>SUM('1. Bevételek_kiadások_összesen'!C102+'1. Bevételek_kiadások_összesen'!G102)</f>
        <v>0</v>
      </c>
      <c r="E102" s="1062">
        <f t="shared" si="9"/>
        <v>0</v>
      </c>
      <c r="F102" s="1062">
        <f t="shared" si="8"/>
        <v>0</v>
      </c>
      <c r="G102" s="1070"/>
    </row>
    <row r="103" spans="1:10" ht="17.25" x14ac:dyDescent="0.25">
      <c r="A103" s="484" t="s">
        <v>192</v>
      </c>
      <c r="B103" s="40" t="s">
        <v>193</v>
      </c>
      <c r="C103" s="37"/>
      <c r="D103" s="1061">
        <f>SUM('1. Bevételek_kiadások_összesen'!C103+'1. Bevételek_kiadások_összesen'!G103)</f>
        <v>0</v>
      </c>
      <c r="E103" s="1062">
        <f t="shared" si="9"/>
        <v>0</v>
      </c>
      <c r="F103" s="1062">
        <f t="shared" si="8"/>
        <v>0</v>
      </c>
      <c r="G103" s="1070"/>
    </row>
    <row r="104" spans="1:10" ht="17.25" x14ac:dyDescent="0.25">
      <c r="A104" s="484" t="s">
        <v>194</v>
      </c>
      <c r="B104" s="40" t="s">
        <v>195</v>
      </c>
      <c r="C104" s="37"/>
      <c r="D104" s="1061">
        <f>SUM('1. Bevételek_kiadások_összesen'!C104+'1. Bevételek_kiadások_összesen'!G104)</f>
        <v>0</v>
      </c>
      <c r="E104" s="1062">
        <f t="shared" si="9"/>
        <v>0</v>
      </c>
      <c r="F104" s="1062">
        <f t="shared" si="8"/>
        <v>0</v>
      </c>
      <c r="G104" s="1070"/>
    </row>
    <row r="105" spans="1:10" ht="17.25" x14ac:dyDescent="0.35">
      <c r="A105" s="484" t="s">
        <v>196</v>
      </c>
      <c r="B105" s="38" t="s">
        <v>197</v>
      </c>
      <c r="C105" s="39">
        <v>307494</v>
      </c>
      <c r="D105" s="1061">
        <f>SUM('3. Önk.kiad.'!K366)</f>
        <v>324979</v>
      </c>
      <c r="E105" s="1062">
        <f t="shared" si="9"/>
        <v>340558</v>
      </c>
      <c r="F105" s="1062">
        <f t="shared" si="8"/>
        <v>356137</v>
      </c>
      <c r="G105" s="1070">
        <f>SUM('3. Önk.kiad.'!K368+'5. Int.kiad.'!K50)</f>
        <v>15579</v>
      </c>
    </row>
    <row r="106" spans="1:10" ht="17.25" x14ac:dyDescent="0.35">
      <c r="A106" s="484" t="s">
        <v>198</v>
      </c>
      <c r="B106" s="38" t="s">
        <v>199</v>
      </c>
      <c r="C106" s="39"/>
      <c r="D106" s="1061">
        <f>SUM('1. Bevételek_kiadások_összesen'!C106+'1. Bevételek_kiadások_összesen'!G106)</f>
        <v>0</v>
      </c>
      <c r="E106" s="1062">
        <f t="shared" si="9"/>
        <v>0</v>
      </c>
      <c r="F106" s="1062">
        <f t="shared" si="8"/>
        <v>0</v>
      </c>
      <c r="G106" s="1070"/>
    </row>
    <row r="107" spans="1:10" ht="17.25" x14ac:dyDescent="0.25">
      <c r="A107" s="484" t="s">
        <v>200</v>
      </c>
      <c r="B107" s="40" t="s">
        <v>201</v>
      </c>
      <c r="C107" s="37"/>
      <c r="D107" s="1061">
        <f>SUM('1. Bevételek_kiadások_összesen'!C107+'1. Bevételek_kiadások_összesen'!G107)</f>
        <v>0</v>
      </c>
      <c r="E107" s="1062">
        <f t="shared" si="9"/>
        <v>0</v>
      </c>
      <c r="F107" s="1062">
        <f t="shared" si="8"/>
        <v>0</v>
      </c>
      <c r="G107" s="1070"/>
    </row>
    <row r="108" spans="1:10" ht="17.25" x14ac:dyDescent="0.25">
      <c r="A108" s="484" t="s">
        <v>202</v>
      </c>
      <c r="B108" s="40" t="s">
        <v>203</v>
      </c>
      <c r="C108" s="37"/>
      <c r="D108" s="1061">
        <f>SUM('1. Bevételek_kiadások_összesen'!C108+'1. Bevételek_kiadások_összesen'!G108)</f>
        <v>0</v>
      </c>
      <c r="E108" s="1062">
        <f t="shared" si="9"/>
        <v>0</v>
      </c>
      <c r="F108" s="1062">
        <f t="shared" si="8"/>
        <v>0</v>
      </c>
      <c r="G108" s="1070"/>
    </row>
    <row r="109" spans="1:10" ht="17.25" x14ac:dyDescent="0.25">
      <c r="A109" s="484" t="s">
        <v>204</v>
      </c>
      <c r="B109" s="40" t="s">
        <v>205</v>
      </c>
      <c r="C109" s="37"/>
      <c r="D109" s="1061">
        <f>SUM('1. Bevételek_kiadások_összesen'!C109+'1. Bevételek_kiadások_összesen'!G109)</f>
        <v>0</v>
      </c>
      <c r="E109" s="1062">
        <f t="shared" si="9"/>
        <v>0</v>
      </c>
      <c r="F109" s="1062">
        <f t="shared" si="8"/>
        <v>0</v>
      </c>
      <c r="G109" s="1070"/>
    </row>
    <row r="110" spans="1:10" ht="17.25" thickBot="1" x14ac:dyDescent="0.3">
      <c r="A110" s="485" t="s">
        <v>206</v>
      </c>
      <c r="B110" s="41" t="s">
        <v>207</v>
      </c>
      <c r="C110" s="42">
        <v>364763</v>
      </c>
      <c r="D110" s="1061">
        <f>SUM('3. Önk.kiad.'!L366)</f>
        <v>334408</v>
      </c>
      <c r="E110" s="1062">
        <f t="shared" si="9"/>
        <v>341805</v>
      </c>
      <c r="F110" s="1062">
        <f t="shared" si="8"/>
        <v>349202</v>
      </c>
      <c r="G110" s="1071">
        <f>SUM('3. Önk.kiad.'!L368)</f>
        <v>7397</v>
      </c>
      <c r="H110" s="1051" t="s">
        <v>550</v>
      </c>
      <c r="I110" s="1051">
        <v>7105</v>
      </c>
      <c r="J110" s="1051">
        <f>SUM(I110)</f>
        <v>7105</v>
      </c>
    </row>
    <row r="111" spans="1:10" ht="18" thickBot="1" x14ac:dyDescent="0.3">
      <c r="A111" s="482" t="s">
        <v>5</v>
      </c>
      <c r="B111" s="32" t="s">
        <v>208</v>
      </c>
      <c r="C111" s="7">
        <f>C112+C114+C116</f>
        <v>4340449</v>
      </c>
      <c r="D111" s="52">
        <f>D112+D114+D116</f>
        <v>4353169</v>
      </c>
      <c r="E111" s="52">
        <f>E112+E114+E116</f>
        <v>4373169</v>
      </c>
      <c r="F111" s="52">
        <f>F112+F114+F116</f>
        <v>5425365</v>
      </c>
      <c r="G111" s="852">
        <f>G112+G114+G116</f>
        <v>1052196</v>
      </c>
    </row>
    <row r="112" spans="1:10" x14ac:dyDescent="0.25">
      <c r="A112" s="483" t="s">
        <v>30</v>
      </c>
      <c r="B112" s="33" t="s">
        <v>209</v>
      </c>
      <c r="C112" s="19">
        <v>4324699</v>
      </c>
      <c r="D112" s="1061">
        <v>4328669</v>
      </c>
      <c r="E112" s="1062">
        <v>4328669</v>
      </c>
      <c r="F112" s="1062">
        <f>SUM(E112+G112)</f>
        <v>5311642</v>
      </c>
      <c r="G112" s="1069">
        <f>SUM('3. Önk.kiad.'!M368+'5. Int.kiad.'!M50)</f>
        <v>982973</v>
      </c>
    </row>
    <row r="113" spans="1:10" ht="17.25" x14ac:dyDescent="0.25">
      <c r="A113" s="483" t="s">
        <v>32</v>
      </c>
      <c r="B113" s="43" t="s">
        <v>210</v>
      </c>
      <c r="C113" s="44"/>
      <c r="D113" s="1061">
        <v>243763</v>
      </c>
      <c r="E113" s="1062">
        <f>SUM(D113+G113)</f>
        <v>243763</v>
      </c>
      <c r="F113" s="1062">
        <f t="shared" ref="F113:F124" si="10">SUM(E113+G113)</f>
        <v>243763</v>
      </c>
      <c r="G113" s="1070"/>
    </row>
    <row r="114" spans="1:10" x14ac:dyDescent="0.25">
      <c r="A114" s="483" t="s">
        <v>34</v>
      </c>
      <c r="B114" s="45" t="s">
        <v>211</v>
      </c>
      <c r="C114" s="42">
        <v>15750</v>
      </c>
      <c r="D114" s="1061">
        <v>24500</v>
      </c>
      <c r="E114" s="1062">
        <v>44500</v>
      </c>
      <c r="F114" s="1062">
        <f t="shared" si="10"/>
        <v>113723</v>
      </c>
      <c r="G114" s="1070">
        <f>SUM('3. Önk.kiad.'!N368)</f>
        <v>69223</v>
      </c>
      <c r="H114" s="1051">
        <v>60562</v>
      </c>
      <c r="I114" s="1051">
        <v>17866</v>
      </c>
      <c r="J114" s="1051">
        <f>SUM(I114)</f>
        <v>17866</v>
      </c>
    </row>
    <row r="115" spans="1:10" ht="17.25" x14ac:dyDescent="0.25">
      <c r="A115" s="483" t="s">
        <v>36</v>
      </c>
      <c r="B115" s="43" t="s">
        <v>212</v>
      </c>
      <c r="C115" s="46"/>
      <c r="D115" s="1061">
        <v>24500</v>
      </c>
      <c r="E115" s="1062">
        <f t="shared" ref="E115:E124" si="11">SUM(D115+G115)</f>
        <v>24500</v>
      </c>
      <c r="F115" s="1062">
        <f t="shared" si="10"/>
        <v>24500</v>
      </c>
      <c r="G115" s="1070">
        <v>0</v>
      </c>
    </row>
    <row r="116" spans="1:10" x14ac:dyDescent="0.25">
      <c r="A116" s="483" t="s">
        <v>38</v>
      </c>
      <c r="B116" s="47" t="s">
        <v>213</v>
      </c>
      <c r="C116" s="17">
        <f>SUM(C117:C124)</f>
        <v>0</v>
      </c>
      <c r="D116" s="1061">
        <f>SUM(D117:D124)</f>
        <v>0</v>
      </c>
      <c r="E116" s="1062">
        <f t="shared" si="11"/>
        <v>0</v>
      </c>
      <c r="F116" s="1062">
        <f t="shared" si="10"/>
        <v>0</v>
      </c>
      <c r="G116" s="1070">
        <f>SUM('3. Önk.kiad.'!O368+'3. Önk.kiad.'!P368)</f>
        <v>0</v>
      </c>
    </row>
    <row r="117" spans="1:10" ht="17.25" x14ac:dyDescent="0.25">
      <c r="A117" s="483" t="s">
        <v>40</v>
      </c>
      <c r="B117" s="48" t="s">
        <v>214</v>
      </c>
      <c r="C117" s="21"/>
      <c r="D117" s="1061">
        <f t="shared" ref="D117:D123" si="12">SUM(C117+G117)</f>
        <v>0</v>
      </c>
      <c r="E117" s="1062">
        <f t="shared" si="11"/>
        <v>0</v>
      </c>
      <c r="F117" s="1062">
        <f t="shared" si="10"/>
        <v>0</v>
      </c>
      <c r="G117" s="1070"/>
    </row>
    <row r="118" spans="1:10" ht="17.25" x14ac:dyDescent="0.25">
      <c r="A118" s="483" t="s">
        <v>215</v>
      </c>
      <c r="B118" s="49" t="s">
        <v>216</v>
      </c>
      <c r="C118" s="50"/>
      <c r="D118" s="1061">
        <f t="shared" si="12"/>
        <v>0</v>
      </c>
      <c r="E118" s="1062">
        <f t="shared" si="11"/>
        <v>0</v>
      </c>
      <c r="F118" s="1062">
        <f t="shared" si="10"/>
        <v>0</v>
      </c>
      <c r="G118" s="1070"/>
    </row>
    <row r="119" spans="1:10" ht="17.25" x14ac:dyDescent="0.25">
      <c r="A119" s="483" t="s">
        <v>217</v>
      </c>
      <c r="B119" s="40" t="s">
        <v>195</v>
      </c>
      <c r="C119" s="37"/>
      <c r="D119" s="1061">
        <f t="shared" si="12"/>
        <v>0</v>
      </c>
      <c r="E119" s="1062">
        <f t="shared" si="11"/>
        <v>0</v>
      </c>
      <c r="F119" s="1062">
        <f t="shared" si="10"/>
        <v>0</v>
      </c>
      <c r="G119" s="1070"/>
    </row>
    <row r="120" spans="1:10" ht="17.25" x14ac:dyDescent="0.25">
      <c r="A120" s="483" t="s">
        <v>218</v>
      </c>
      <c r="B120" s="40" t="s">
        <v>219</v>
      </c>
      <c r="C120" s="37"/>
      <c r="D120" s="1061">
        <f t="shared" si="12"/>
        <v>0</v>
      </c>
      <c r="E120" s="1062">
        <f t="shared" si="11"/>
        <v>0</v>
      </c>
      <c r="F120" s="1062">
        <f t="shared" si="10"/>
        <v>0</v>
      </c>
      <c r="G120" s="1070">
        <f>SUM('3. Önk.kiad.'!O368)</f>
        <v>0</v>
      </c>
    </row>
    <row r="121" spans="1:10" ht="17.25" x14ac:dyDescent="0.25">
      <c r="A121" s="483" t="s">
        <v>220</v>
      </c>
      <c r="B121" s="40" t="s">
        <v>221</v>
      </c>
      <c r="C121" s="37"/>
      <c r="D121" s="1061">
        <f t="shared" si="12"/>
        <v>0</v>
      </c>
      <c r="E121" s="1062">
        <f t="shared" si="11"/>
        <v>0</v>
      </c>
      <c r="F121" s="1062">
        <f t="shared" si="10"/>
        <v>0</v>
      </c>
      <c r="G121" s="1070"/>
    </row>
    <row r="122" spans="1:10" ht="17.25" x14ac:dyDescent="0.25">
      <c r="A122" s="483" t="s">
        <v>222</v>
      </c>
      <c r="B122" s="40" t="s">
        <v>201</v>
      </c>
      <c r="C122" s="37"/>
      <c r="D122" s="1061">
        <f t="shared" si="12"/>
        <v>0</v>
      </c>
      <c r="E122" s="1062">
        <f t="shared" si="11"/>
        <v>0</v>
      </c>
      <c r="F122" s="1062">
        <f t="shared" si="10"/>
        <v>0</v>
      </c>
      <c r="G122" s="1070"/>
    </row>
    <row r="123" spans="1:10" ht="17.25" x14ac:dyDescent="0.25">
      <c r="A123" s="483" t="s">
        <v>223</v>
      </c>
      <c r="B123" s="40" t="s">
        <v>224</v>
      </c>
      <c r="C123" s="37"/>
      <c r="D123" s="1061">
        <f t="shared" si="12"/>
        <v>0</v>
      </c>
      <c r="E123" s="1062">
        <f t="shared" si="11"/>
        <v>0</v>
      </c>
      <c r="F123" s="1062">
        <f t="shared" si="10"/>
        <v>0</v>
      </c>
      <c r="G123" s="1070"/>
    </row>
    <row r="124" spans="1:10" ht="18" thickBot="1" x14ac:dyDescent="0.3">
      <c r="A124" s="486" t="s">
        <v>225</v>
      </c>
      <c r="B124" s="51" t="s">
        <v>226</v>
      </c>
      <c r="C124" s="46">
        <f>SUM('3. Önk.kiad.'!P366)</f>
        <v>0</v>
      </c>
      <c r="D124" s="1061">
        <f>SUM('3. Önk.kiad.'!P367)</f>
        <v>0</v>
      </c>
      <c r="E124" s="1062">
        <f t="shared" si="11"/>
        <v>0</v>
      </c>
      <c r="F124" s="1062">
        <f t="shared" si="10"/>
        <v>0</v>
      </c>
      <c r="G124" s="1071">
        <f>SUM('3. Önk.kiad.'!P368)</f>
        <v>0</v>
      </c>
    </row>
    <row r="125" spans="1:10" ht="18" thickBot="1" x14ac:dyDescent="0.3">
      <c r="A125" s="487" t="s">
        <v>7</v>
      </c>
      <c r="B125" s="6" t="s">
        <v>227</v>
      </c>
      <c r="C125" s="7">
        <f>C126+C127</f>
        <v>246299</v>
      </c>
      <c r="D125" s="52">
        <f>D126+D127</f>
        <v>379153</v>
      </c>
      <c r="E125" s="52">
        <f>E126+E127</f>
        <v>379153</v>
      </c>
      <c r="F125" s="52">
        <f>F126+F127</f>
        <v>189763</v>
      </c>
      <c r="G125" s="860">
        <f>G126+G127</f>
        <v>-189390</v>
      </c>
    </row>
    <row r="126" spans="1:10" x14ac:dyDescent="0.25">
      <c r="A126" s="483" t="s">
        <v>43</v>
      </c>
      <c r="B126" s="33" t="s">
        <v>228</v>
      </c>
      <c r="C126" s="19">
        <f>SUM('3. Önk.kiad.'!Q366)</f>
        <v>0</v>
      </c>
      <c r="D126" s="1061">
        <f>SUM('1. Bevételek_kiadások_összesen'!C126+'1. Bevételek_kiadások_összesen'!G126)</f>
        <v>0</v>
      </c>
      <c r="E126" s="1062">
        <f>SUM(D126+G126)</f>
        <v>0</v>
      </c>
      <c r="F126" s="1062">
        <f>SUM(E126+G126)</f>
        <v>0</v>
      </c>
      <c r="G126" s="1069">
        <f>SUM('3. Önk.kiad.'!Q368)</f>
        <v>0</v>
      </c>
    </row>
    <row r="127" spans="1:10" ht="17.25" thickBot="1" x14ac:dyDescent="0.3">
      <c r="A127" s="485" t="s">
        <v>45</v>
      </c>
      <c r="B127" s="45" t="s">
        <v>229</v>
      </c>
      <c r="C127" s="42">
        <v>246299</v>
      </c>
      <c r="D127" s="1055">
        <f>SUM('3. Önk.kiad.'!R366)</f>
        <v>379153</v>
      </c>
      <c r="E127" s="1062">
        <v>379153</v>
      </c>
      <c r="F127" s="1062">
        <f>SUM(E127+G127)</f>
        <v>189763</v>
      </c>
      <c r="G127" s="1071">
        <f>SUM('3. Önk.kiad.'!R368)</f>
        <v>-189390</v>
      </c>
      <c r="H127" s="1051" t="s">
        <v>552</v>
      </c>
      <c r="I127" s="1051">
        <v>-4304</v>
      </c>
      <c r="J127" s="1051">
        <f>SUM(I127)</f>
        <v>-4304</v>
      </c>
    </row>
    <row r="128" spans="1:10" ht="18" thickBot="1" x14ac:dyDescent="0.3">
      <c r="A128" s="487" t="s">
        <v>9</v>
      </c>
      <c r="B128" s="6" t="s">
        <v>230</v>
      </c>
      <c r="C128" s="52">
        <f>C95+C111+C125</f>
        <v>7438966</v>
      </c>
      <c r="D128" s="52">
        <f>D95+D111+D125</f>
        <v>7651959</v>
      </c>
      <c r="E128" s="52">
        <f>E95+E111+E125</f>
        <v>7774740</v>
      </c>
      <c r="F128" s="52">
        <f>F95+F111+F125</f>
        <v>8741937</v>
      </c>
      <c r="G128" s="852">
        <f>G95+G111+G125</f>
        <v>967197</v>
      </c>
      <c r="I128" s="1051">
        <f>SUM(I98:I127)</f>
        <v>0</v>
      </c>
      <c r="J128" s="1051">
        <f>SUM(I128)</f>
        <v>0</v>
      </c>
    </row>
    <row r="129" spans="1:7" ht="18" thickBot="1" x14ac:dyDescent="0.3">
      <c r="A129" s="487" t="s">
        <v>11</v>
      </c>
      <c r="B129" s="6" t="s">
        <v>231</v>
      </c>
      <c r="C129" s="52">
        <f>C130+C131+C132</f>
        <v>0</v>
      </c>
      <c r="D129" s="1072">
        <f>SUM(C129+G129)</f>
        <v>0</v>
      </c>
      <c r="E129" s="1072">
        <f>SUM(D129+H129)</f>
        <v>0</v>
      </c>
      <c r="F129" s="1072">
        <f>SUM(E129+I129)</f>
        <v>0</v>
      </c>
      <c r="G129" s="1068"/>
    </row>
    <row r="130" spans="1:7" x14ac:dyDescent="0.25">
      <c r="A130" s="483" t="s">
        <v>72</v>
      </c>
      <c r="B130" s="53" t="s">
        <v>232</v>
      </c>
      <c r="C130" s="19"/>
      <c r="D130" s="1061">
        <f>SUM('1. Bevételek_kiadások_összesen'!C130+'1. Bevételek_kiadások_összesen'!G130)</f>
        <v>0</v>
      </c>
      <c r="E130" s="1062">
        <f>SUM(D130+G130)</f>
        <v>0</v>
      </c>
      <c r="F130" s="1062">
        <f>SUM(E130+G130)</f>
        <v>0</v>
      </c>
      <c r="G130" s="1069"/>
    </row>
    <row r="131" spans="1:7" x14ac:dyDescent="0.25">
      <c r="A131" s="483" t="s">
        <v>74</v>
      </c>
      <c r="B131" s="53" t="s">
        <v>233</v>
      </c>
      <c r="C131" s="19"/>
      <c r="D131" s="1061">
        <f>SUM('1. Bevételek_kiadások_összesen'!C131+'1. Bevételek_kiadások_összesen'!G131)</f>
        <v>0</v>
      </c>
      <c r="E131" s="1062">
        <f>SUM(D131+G131)</f>
        <v>0</v>
      </c>
      <c r="F131" s="1062">
        <f>SUM(E131+G131)</f>
        <v>0</v>
      </c>
      <c r="G131" s="1070"/>
    </row>
    <row r="132" spans="1:7" ht="17.25" thickBot="1" x14ac:dyDescent="0.3">
      <c r="A132" s="486" t="s">
        <v>76</v>
      </c>
      <c r="B132" s="54" t="s">
        <v>234</v>
      </c>
      <c r="C132" s="55"/>
      <c r="D132" s="1061">
        <f>SUM('1. Bevételek_kiadások_összesen'!C132+'1. Bevételek_kiadások_összesen'!G132)</f>
        <v>0</v>
      </c>
      <c r="E132" s="1062">
        <f>SUM(D132+G132)</f>
        <v>0</v>
      </c>
      <c r="F132" s="1062">
        <f>SUM(E132+G132)</f>
        <v>0</v>
      </c>
      <c r="G132" s="1071"/>
    </row>
    <row r="133" spans="1:7" ht="18" thickBot="1" x14ac:dyDescent="0.3">
      <c r="A133" s="487" t="s">
        <v>92</v>
      </c>
      <c r="B133" s="6" t="s">
        <v>235</v>
      </c>
      <c r="C133" s="52">
        <f>C134+C135+C136+C137</f>
        <v>0</v>
      </c>
      <c r="D133" s="52">
        <f t="shared" ref="D133:G133" si="13">D134+D135+D136+D137</f>
        <v>0</v>
      </c>
      <c r="E133" s="52">
        <f t="shared" si="13"/>
        <v>0</v>
      </c>
      <c r="F133" s="52">
        <f t="shared" si="13"/>
        <v>0</v>
      </c>
      <c r="G133" s="852">
        <f t="shared" si="13"/>
        <v>0</v>
      </c>
    </row>
    <row r="134" spans="1:7" x14ac:dyDescent="0.25">
      <c r="A134" s="483" t="s">
        <v>94</v>
      </c>
      <c r="B134" s="53" t="s">
        <v>236</v>
      </c>
      <c r="C134" s="19"/>
      <c r="D134" s="1061">
        <f>SUM('1. Bevételek_kiadások_összesen'!C134+'1. Bevételek_kiadások_összesen'!G134)</f>
        <v>0</v>
      </c>
      <c r="E134" s="1062">
        <f>SUM(D134+G134)</f>
        <v>0</v>
      </c>
      <c r="F134" s="1062">
        <f>SUM(E134+G134)</f>
        <v>0</v>
      </c>
      <c r="G134" s="1069">
        <v>0</v>
      </c>
    </row>
    <row r="135" spans="1:7" x14ac:dyDescent="0.25">
      <c r="A135" s="483" t="s">
        <v>96</v>
      </c>
      <c r="B135" s="53" t="s">
        <v>237</v>
      </c>
      <c r="C135" s="19"/>
      <c r="D135" s="1061">
        <f>SUM(C135+G135)</f>
        <v>0</v>
      </c>
      <c r="E135" s="1062">
        <f>SUM(D135+G135)</f>
        <v>0</v>
      </c>
      <c r="F135" s="1062">
        <f t="shared" ref="F135:F143" si="14">SUM(E135+G135)</f>
        <v>0</v>
      </c>
      <c r="G135" s="1070"/>
    </row>
    <row r="136" spans="1:7" x14ac:dyDescent="0.25">
      <c r="A136" s="483" t="s">
        <v>98</v>
      </c>
      <c r="B136" s="53" t="s">
        <v>238</v>
      </c>
      <c r="C136" s="19">
        <f>SUM('3. Önk.kiad.'!U366)</f>
        <v>0</v>
      </c>
      <c r="D136" s="1061">
        <f>SUM(C136+G136)</f>
        <v>0</v>
      </c>
      <c r="E136" s="1062">
        <f>SUM(D136+G136)</f>
        <v>0</v>
      </c>
      <c r="F136" s="1062">
        <f t="shared" si="14"/>
        <v>0</v>
      </c>
      <c r="G136" s="1070">
        <f>'3. Önk.kiad.'!U11</f>
        <v>0</v>
      </c>
    </row>
    <row r="137" spans="1:7" ht="17.25" thickBot="1" x14ac:dyDescent="0.3">
      <c r="A137" s="486" t="s">
        <v>100</v>
      </c>
      <c r="B137" s="54" t="s">
        <v>239</v>
      </c>
      <c r="C137" s="55"/>
      <c r="D137" s="1055">
        <f>SUM(C137+G137)</f>
        <v>0</v>
      </c>
      <c r="E137" s="1062">
        <f>SUM(D137+G137)</f>
        <v>0</v>
      </c>
      <c r="F137" s="1062">
        <f t="shared" si="14"/>
        <v>0</v>
      </c>
      <c r="G137" s="1071"/>
    </row>
    <row r="138" spans="1:7" s="1073" customFormat="1" ht="18" thickBot="1" x14ac:dyDescent="0.3">
      <c r="A138" s="487" t="s">
        <v>240</v>
      </c>
      <c r="B138" s="6" t="s">
        <v>241</v>
      </c>
      <c r="C138" s="52">
        <f>C139+C140+C141+C142+C143</f>
        <v>1119725</v>
      </c>
      <c r="D138" s="52">
        <f>D139+D140+D141+D142+D143</f>
        <v>1160533</v>
      </c>
      <c r="E138" s="52">
        <f>E139+E140+E141+E142+E143</f>
        <v>1166102</v>
      </c>
      <c r="F138" s="52">
        <f>F139+F140+F141+F142+F143</f>
        <v>1189851</v>
      </c>
      <c r="G138" s="852">
        <f>G139+G140+G141+G142+G143</f>
        <v>23749</v>
      </c>
    </row>
    <row r="139" spans="1:7" x14ac:dyDescent="0.25">
      <c r="A139" s="483" t="s">
        <v>106</v>
      </c>
      <c r="B139" s="33" t="s">
        <v>242</v>
      </c>
      <c r="C139" s="19">
        <v>0</v>
      </c>
      <c r="D139" s="1061">
        <f>SUM('3. Önk.kiad.'!T366)</f>
        <v>47683</v>
      </c>
      <c r="E139" s="1062">
        <f>SUM(D139+G139)</f>
        <v>47683</v>
      </c>
      <c r="F139" s="1062">
        <f t="shared" si="14"/>
        <v>47683</v>
      </c>
      <c r="G139" s="1069">
        <v>0</v>
      </c>
    </row>
    <row r="140" spans="1:7" x14ac:dyDescent="0.25">
      <c r="A140" s="483" t="s">
        <v>108</v>
      </c>
      <c r="B140" s="33" t="s">
        <v>243</v>
      </c>
      <c r="C140" s="19"/>
      <c r="D140" s="1061">
        <f>SUM(C140+G140)</f>
        <v>0</v>
      </c>
      <c r="E140" s="1062">
        <f>SUM(D140+G140)</f>
        <v>0</v>
      </c>
      <c r="F140" s="1062">
        <f t="shared" si="14"/>
        <v>0</v>
      </c>
      <c r="G140" s="1069">
        <v>0</v>
      </c>
    </row>
    <row r="141" spans="1:7" x14ac:dyDescent="0.3">
      <c r="A141" s="484" t="s">
        <v>110</v>
      </c>
      <c r="B141" s="10" t="s">
        <v>157</v>
      </c>
      <c r="C141" s="35">
        <v>1119725</v>
      </c>
      <c r="D141" s="1061">
        <v>1112850</v>
      </c>
      <c r="E141" s="1062">
        <v>1118419</v>
      </c>
      <c r="F141" s="1062">
        <f t="shared" si="14"/>
        <v>1142168</v>
      </c>
      <c r="G141" s="1069">
        <f>SUM('3. Önk.kiad.'!V368)</f>
        <v>23749</v>
      </c>
    </row>
    <row r="142" spans="1:7" x14ac:dyDescent="0.25">
      <c r="A142" s="484" t="s">
        <v>112</v>
      </c>
      <c r="B142" s="34" t="s">
        <v>244</v>
      </c>
      <c r="C142" s="35"/>
      <c r="D142" s="1061">
        <f t="shared" ref="D142:D148" si="15">SUM(C142+G142)</f>
        <v>0</v>
      </c>
      <c r="E142" s="1062">
        <f>SUM(D142+G142)</f>
        <v>0</v>
      </c>
      <c r="F142" s="1062">
        <f t="shared" si="14"/>
        <v>0</v>
      </c>
      <c r="G142" s="1069"/>
    </row>
    <row r="143" spans="1:7" ht="17.25" thickBot="1" x14ac:dyDescent="0.3">
      <c r="A143" s="485" t="s">
        <v>245</v>
      </c>
      <c r="B143" s="56" t="s">
        <v>246</v>
      </c>
      <c r="C143" s="55"/>
      <c r="D143" s="1055">
        <f t="shared" si="15"/>
        <v>0</v>
      </c>
      <c r="E143" s="1062">
        <f>SUM(D143+G143)</f>
        <v>0</v>
      </c>
      <c r="F143" s="1062">
        <f t="shared" si="14"/>
        <v>0</v>
      </c>
      <c r="G143" s="1071"/>
    </row>
    <row r="144" spans="1:7" ht="18" thickBot="1" x14ac:dyDescent="0.3">
      <c r="A144" s="487" t="s">
        <v>114</v>
      </c>
      <c r="B144" s="6" t="s">
        <v>247</v>
      </c>
      <c r="C144" s="57">
        <f>C145+C146+C148</f>
        <v>0</v>
      </c>
      <c r="D144" s="1074">
        <f t="shared" si="15"/>
        <v>0</v>
      </c>
      <c r="E144" s="1074">
        <f>SUM(D144+H144)</f>
        <v>0</v>
      </c>
      <c r="F144" s="1074">
        <f>SUM(E144+I144)</f>
        <v>0</v>
      </c>
      <c r="G144" s="862">
        <f>G145+G146+G148</f>
        <v>0</v>
      </c>
    </row>
    <row r="145" spans="1:7" x14ac:dyDescent="0.25">
      <c r="A145" s="483" t="s">
        <v>116</v>
      </c>
      <c r="B145" s="33" t="s">
        <v>248</v>
      </c>
      <c r="C145" s="19"/>
      <c r="D145" s="1061">
        <f t="shared" si="15"/>
        <v>0</v>
      </c>
      <c r="E145" s="1062">
        <f>SUM(D145+G145)</f>
        <v>0</v>
      </c>
      <c r="F145" s="1062"/>
      <c r="G145" s="1069"/>
    </row>
    <row r="146" spans="1:7" x14ac:dyDescent="0.25">
      <c r="A146" s="483" t="s">
        <v>118</v>
      </c>
      <c r="B146" s="33" t="s">
        <v>249</v>
      </c>
      <c r="C146" s="19"/>
      <c r="D146" s="1061">
        <f t="shared" si="15"/>
        <v>0</v>
      </c>
      <c r="E146" s="1062">
        <f>SUM(D146+G146)</f>
        <v>0</v>
      </c>
      <c r="F146" s="1062"/>
      <c r="G146" s="1070"/>
    </row>
    <row r="147" spans="1:7" ht="17.25" thickBot="1" x14ac:dyDescent="0.3">
      <c r="A147" s="483" t="s">
        <v>120</v>
      </c>
      <c r="B147" s="33" t="s">
        <v>250</v>
      </c>
      <c r="C147" s="19"/>
      <c r="D147" s="1061">
        <f t="shared" si="15"/>
        <v>0</v>
      </c>
      <c r="E147" s="1062">
        <f>SUM(D147+G147)</f>
        <v>0</v>
      </c>
      <c r="F147" s="1594"/>
      <c r="G147" s="1070"/>
    </row>
    <row r="148" spans="1:7" ht="17.25" thickBot="1" x14ac:dyDescent="0.3">
      <c r="A148" s="486" t="s">
        <v>122</v>
      </c>
      <c r="B148" s="56" t="s">
        <v>251</v>
      </c>
      <c r="C148" s="55"/>
      <c r="D148" s="1055">
        <f t="shared" si="15"/>
        <v>0</v>
      </c>
      <c r="E148" s="1062">
        <f>SUM(D148+G148)</f>
        <v>0</v>
      </c>
      <c r="F148" s="1636"/>
      <c r="G148" s="1075"/>
    </row>
    <row r="149" spans="1:7" ht="18" thickBot="1" x14ac:dyDescent="0.3">
      <c r="A149" s="487" t="s">
        <v>124</v>
      </c>
      <c r="B149" s="6" t="s">
        <v>252</v>
      </c>
      <c r="C149" s="57">
        <f>C129+C133+C138+C144</f>
        <v>1119725</v>
      </c>
      <c r="D149" s="57">
        <f>D129+D133+D138+D144</f>
        <v>1160533</v>
      </c>
      <c r="E149" s="57">
        <f>E129+E133+E138+E144</f>
        <v>1166102</v>
      </c>
      <c r="F149" s="57">
        <f>F129+F133+F138+F144</f>
        <v>1189851</v>
      </c>
      <c r="G149" s="481">
        <f>G129+G133+G138+G144</f>
        <v>23749</v>
      </c>
    </row>
    <row r="150" spans="1:7" s="1076" customFormat="1" ht="17.25" thickBot="1" x14ac:dyDescent="0.3">
      <c r="A150" s="568" t="s">
        <v>253</v>
      </c>
      <c r="B150" s="569" t="s">
        <v>254</v>
      </c>
      <c r="C150" s="570">
        <f>C128+C149</f>
        <v>8558691</v>
      </c>
      <c r="D150" s="570">
        <f>D128+D149</f>
        <v>8812492</v>
      </c>
      <c r="E150" s="570">
        <f>E128+E149</f>
        <v>8940842</v>
      </c>
      <c r="F150" s="570">
        <f>F128+F149</f>
        <v>9931788</v>
      </c>
      <c r="G150" s="571">
        <f>G128+G149</f>
        <v>990946</v>
      </c>
    </row>
    <row r="151" spans="1:7" ht="15.75" x14ac:dyDescent="0.3">
      <c r="A151" s="58"/>
      <c r="B151" s="58"/>
      <c r="C151" s="59"/>
      <c r="D151" s="59"/>
      <c r="E151" s="59"/>
      <c r="F151" s="59"/>
      <c r="G151" s="59"/>
    </row>
    <row r="152" spans="1:7" x14ac:dyDescent="0.3">
      <c r="A152" s="1690" t="s">
        <v>255</v>
      </c>
      <c r="B152" s="1690"/>
      <c r="C152" s="1690"/>
    </row>
    <row r="153" spans="1:7" ht="17.25" thickBot="1" x14ac:dyDescent="0.3">
      <c r="A153" s="1683" t="s">
        <v>256</v>
      </c>
      <c r="B153" s="1683"/>
      <c r="C153" s="5"/>
    </row>
    <row r="154" spans="1:7" ht="15.75" thickBot="1" x14ac:dyDescent="0.3">
      <c r="A154" s="60">
        <v>1</v>
      </c>
      <c r="B154" s="61" t="s">
        <v>257</v>
      </c>
      <c r="C154" s="62">
        <f>+C63-C128</f>
        <v>-4943660</v>
      </c>
      <c r="D154" s="62">
        <f>+D63-D128</f>
        <v>-5218249</v>
      </c>
      <c r="E154" s="62">
        <f>+E63-E128</f>
        <v>-5218249</v>
      </c>
      <c r="F154" s="62">
        <f>+F63-F128</f>
        <v>-5218249</v>
      </c>
      <c r="G154" s="343">
        <f>+G63-G128</f>
        <v>0</v>
      </c>
    </row>
    <row r="155" spans="1:7" ht="30.75" thickBot="1" x14ac:dyDescent="0.3">
      <c r="A155" s="60" t="s">
        <v>5</v>
      </c>
      <c r="B155" s="61" t="s">
        <v>258</v>
      </c>
      <c r="C155" s="62">
        <f>+C88-C149</f>
        <v>4943660</v>
      </c>
      <c r="D155" s="62">
        <f>+D88-D149</f>
        <v>5218249</v>
      </c>
      <c r="E155" s="62">
        <f>+E88-E149</f>
        <v>5218249</v>
      </c>
      <c r="F155" s="62">
        <f>+F88-F149</f>
        <v>5218249</v>
      </c>
      <c r="G155" s="343">
        <f>+G88-G149</f>
        <v>0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4" firstPageNumber="0" fitToHeight="0" orientation="portrait" r:id="rId1"/>
  <headerFooter alignWithMargins="0">
    <oddFooter>&amp;P. oldal</oddFooter>
  </headerFooter>
  <rowBreaks count="1" manualBreakCount="1">
    <brk id="89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2"/>
  <sheetViews>
    <sheetView view="pageBreakPreview" zoomScale="70" zoomScaleNormal="70" zoomScaleSheetLayoutView="70" workbookViewId="0">
      <pane ySplit="2" topLeftCell="A3" activePane="bottomLeft" state="frozen"/>
      <selection pane="bottomLeft" activeCell="C1" sqref="C1"/>
    </sheetView>
  </sheetViews>
  <sheetFormatPr defaultRowHeight="18" x14ac:dyDescent="0.35"/>
  <cols>
    <col min="1" max="1" width="4.5703125" style="530" customWidth="1"/>
    <col min="2" max="2" width="4.42578125" style="531" customWidth="1"/>
    <col min="3" max="3" width="57.42578125" style="456" customWidth="1"/>
    <col min="4" max="4" width="19" style="457" customWidth="1"/>
    <col min="5" max="5" width="7.85546875" style="458" customWidth="1"/>
    <col min="6" max="13" width="17.42578125" style="215" customWidth="1"/>
    <col min="14" max="14" width="20.42578125" style="215" customWidth="1"/>
    <col min="15" max="19" width="17.42578125" style="215" customWidth="1"/>
    <col min="20" max="20" width="9" style="532" customWidth="1"/>
    <col min="21" max="21" width="9" style="870" customWidth="1"/>
    <col min="22" max="55" width="9" style="215" customWidth="1"/>
    <col min="56" max="123" width="9" style="533" customWidth="1"/>
    <col min="124" max="16384" width="9.140625" style="533"/>
  </cols>
  <sheetData>
    <row r="1" spans="1:55" x14ac:dyDescent="0.35">
      <c r="B1" s="261"/>
      <c r="C1" s="207" t="s">
        <v>788</v>
      </c>
    </row>
    <row r="2" spans="1:55" s="874" customFormat="1" ht="16.5" x14ac:dyDescent="0.3">
      <c r="A2" s="871"/>
      <c r="B2" s="261"/>
      <c r="C2" s="207" t="s">
        <v>710</v>
      </c>
      <c r="D2" s="872"/>
      <c r="E2" s="873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373"/>
      <c r="U2" s="870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</row>
    <row r="3" spans="1:55" s="874" customFormat="1" ht="16.5" x14ac:dyDescent="0.3">
      <c r="A3" s="871"/>
      <c r="D3" s="872"/>
      <c r="E3" s="873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373"/>
      <c r="U3" s="870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</row>
    <row r="4" spans="1:55" ht="34.9" customHeight="1" x14ac:dyDescent="0.3">
      <c r="A4" s="875"/>
      <c r="B4" s="1712" t="s">
        <v>709</v>
      </c>
      <c r="C4" s="1712"/>
      <c r="D4" s="1712"/>
      <c r="E4" s="1712"/>
      <c r="F4" s="1712"/>
      <c r="G4" s="1712"/>
      <c r="H4" s="1712"/>
      <c r="I4" s="1712"/>
      <c r="J4" s="1712"/>
      <c r="K4" s="1712"/>
      <c r="L4" s="1712"/>
      <c r="M4" s="1712"/>
      <c r="N4" s="1712"/>
      <c r="O4" s="1712"/>
      <c r="P4" s="1712"/>
      <c r="Q4" s="1712"/>
      <c r="R4" s="1712"/>
      <c r="S4" s="876"/>
    </row>
    <row r="5" spans="1:55" x14ac:dyDescent="0.35">
      <c r="C5" s="877"/>
      <c r="D5" s="878"/>
      <c r="E5" s="879"/>
    </row>
    <row r="6" spans="1:55" s="888" customFormat="1" ht="17.25" thickBot="1" x14ac:dyDescent="0.35">
      <c r="A6" s="880" t="s">
        <v>259</v>
      </c>
      <c r="B6" s="881" t="s">
        <v>260</v>
      </c>
      <c r="C6" s="882" t="s">
        <v>261</v>
      </c>
      <c r="D6" s="883" t="s">
        <v>262</v>
      </c>
      <c r="E6" s="884"/>
      <c r="F6" s="885" t="s">
        <v>263</v>
      </c>
      <c r="G6" s="219" t="s">
        <v>264</v>
      </c>
      <c r="H6" s="885" t="s">
        <v>265</v>
      </c>
      <c r="I6" s="885" t="s">
        <v>266</v>
      </c>
      <c r="J6" s="885" t="s">
        <v>267</v>
      </c>
      <c r="K6" s="885" t="s">
        <v>268</v>
      </c>
      <c r="L6" s="219" t="s">
        <v>269</v>
      </c>
      <c r="M6" s="885" t="s">
        <v>270</v>
      </c>
      <c r="N6" s="219" t="s">
        <v>271</v>
      </c>
      <c r="O6" s="219" t="s">
        <v>272</v>
      </c>
      <c r="P6" s="219" t="s">
        <v>273</v>
      </c>
      <c r="Q6" s="219" t="s">
        <v>274</v>
      </c>
      <c r="R6" s="885" t="s">
        <v>275</v>
      </c>
      <c r="S6" s="885" t="s">
        <v>276</v>
      </c>
      <c r="T6" s="886"/>
      <c r="U6" s="870"/>
      <c r="V6" s="887"/>
      <c r="W6" s="887"/>
      <c r="X6" s="887"/>
      <c r="Y6" s="887"/>
      <c r="Z6" s="887"/>
      <c r="AA6" s="887"/>
      <c r="AB6" s="887"/>
      <c r="AC6" s="887"/>
      <c r="AD6" s="887"/>
      <c r="AE6" s="887"/>
      <c r="AF6" s="887"/>
      <c r="AG6" s="887"/>
      <c r="AH6" s="887"/>
      <c r="AI6" s="887"/>
      <c r="AJ6" s="887"/>
      <c r="AK6" s="887"/>
      <c r="AL6" s="887"/>
      <c r="AM6" s="887"/>
      <c r="AN6" s="887"/>
      <c r="AO6" s="887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  <c r="BB6" s="887"/>
      <c r="BC6" s="887"/>
    </row>
    <row r="7" spans="1:55" s="889" customFormat="1" ht="19.899999999999999" customHeight="1" thickBot="1" x14ac:dyDescent="0.4">
      <c r="A7" s="1696" t="s">
        <v>0</v>
      </c>
      <c r="B7" s="1697" t="s">
        <v>1</v>
      </c>
      <c r="C7" s="1698" t="s">
        <v>2</v>
      </c>
      <c r="D7" s="1699"/>
      <c r="E7" s="1700" t="s">
        <v>278</v>
      </c>
      <c r="F7" s="1720" t="s">
        <v>357</v>
      </c>
      <c r="G7" s="1720"/>
      <c r="H7" s="1720"/>
      <c r="I7" s="1720"/>
      <c r="J7" s="1720"/>
      <c r="K7" s="1713" t="s">
        <v>406</v>
      </c>
      <c r="L7" s="1713"/>
      <c r="M7" s="1713"/>
      <c r="N7" s="1714" t="s">
        <v>358</v>
      </c>
      <c r="O7" s="1716" t="s">
        <v>359</v>
      </c>
      <c r="P7" s="1716"/>
      <c r="Q7" s="1716"/>
      <c r="R7" s="1716"/>
      <c r="S7" s="1717" t="s">
        <v>360</v>
      </c>
      <c r="T7" s="480"/>
      <c r="U7" s="870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B7" s="479"/>
      <c r="BC7" s="479"/>
    </row>
    <row r="8" spans="1:55" s="889" customFormat="1" ht="84.6" customHeight="1" thickBot="1" x14ac:dyDescent="0.35">
      <c r="A8" s="1696"/>
      <c r="B8" s="1697"/>
      <c r="C8" s="1698"/>
      <c r="D8" s="1699"/>
      <c r="E8" s="1700"/>
      <c r="F8" s="890" t="s">
        <v>361</v>
      </c>
      <c r="G8" s="891" t="s">
        <v>362</v>
      </c>
      <c r="H8" s="892" t="s">
        <v>363</v>
      </c>
      <c r="I8" s="891" t="s">
        <v>364</v>
      </c>
      <c r="J8" s="891" t="s">
        <v>365</v>
      </c>
      <c r="K8" s="891" t="s">
        <v>366</v>
      </c>
      <c r="L8" s="891" t="s">
        <v>367</v>
      </c>
      <c r="M8" s="893" t="s">
        <v>368</v>
      </c>
      <c r="N8" s="1715"/>
      <c r="O8" s="894" t="s">
        <v>369</v>
      </c>
      <c r="P8" s="891" t="s">
        <v>370</v>
      </c>
      <c r="Q8" s="891" t="s">
        <v>371</v>
      </c>
      <c r="R8" s="893" t="s">
        <v>372</v>
      </c>
      <c r="S8" s="1718"/>
      <c r="T8" s="480"/>
      <c r="U8" s="870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</row>
    <row r="9" spans="1:55" s="907" customFormat="1" ht="24" customHeight="1" x14ac:dyDescent="0.35">
      <c r="A9" s="895">
        <v>1</v>
      </c>
      <c r="B9" s="896" t="s">
        <v>269</v>
      </c>
      <c r="C9" s="1719" t="s">
        <v>20</v>
      </c>
      <c r="D9" s="897" t="s">
        <v>651</v>
      </c>
      <c r="E9" s="1692" t="s">
        <v>269</v>
      </c>
      <c r="F9" s="898">
        <v>314386</v>
      </c>
      <c r="G9" s="899"/>
      <c r="H9" s="900"/>
      <c r="I9" s="899"/>
      <c r="J9" s="899"/>
      <c r="K9" s="899"/>
      <c r="L9" s="899"/>
      <c r="M9" s="901"/>
      <c r="N9" s="902">
        <f t="shared" ref="N9:N40" si="0">SUM(F9:M9)</f>
        <v>314386</v>
      </c>
      <c r="O9" s="903"/>
      <c r="P9" s="899"/>
      <c r="Q9" s="899"/>
      <c r="R9" s="901"/>
      <c r="S9" s="904">
        <f>SUM(N9:R9)</f>
        <v>314386</v>
      </c>
      <c r="T9" s="905"/>
      <c r="U9" s="906"/>
    </row>
    <row r="10" spans="1:55" s="889" customFormat="1" ht="18" customHeight="1" x14ac:dyDescent="0.35">
      <c r="A10" s="908"/>
      <c r="B10" s="909"/>
      <c r="C10" s="1702"/>
      <c r="D10" s="856" t="s">
        <v>299</v>
      </c>
      <c r="E10" s="1692"/>
      <c r="F10" s="910">
        <f>SUM(F9+F11)</f>
        <v>318918</v>
      </c>
      <c r="G10" s="910">
        <f t="shared" ref="G10:M10" si="1">SUM(G9+G11)</f>
        <v>0</v>
      </c>
      <c r="H10" s="910">
        <f t="shared" si="1"/>
        <v>0</v>
      </c>
      <c r="I10" s="910">
        <f t="shared" si="1"/>
        <v>0</v>
      </c>
      <c r="J10" s="910">
        <f t="shared" si="1"/>
        <v>0</v>
      </c>
      <c r="K10" s="910">
        <f t="shared" si="1"/>
        <v>0</v>
      </c>
      <c r="L10" s="910">
        <f t="shared" si="1"/>
        <v>0</v>
      </c>
      <c r="M10" s="910">
        <f t="shared" si="1"/>
        <v>0</v>
      </c>
      <c r="N10" s="911">
        <f t="shared" si="0"/>
        <v>318918</v>
      </c>
      <c r="O10" s="912">
        <f>SUM(O9+O11)</f>
        <v>0</v>
      </c>
      <c r="P10" s="910">
        <f>SUM(P9+P11)</f>
        <v>0</v>
      </c>
      <c r="Q10" s="910">
        <f>SUM(Q9+Q11)</f>
        <v>0</v>
      </c>
      <c r="R10" s="913">
        <f>SUM(R9+R11)</f>
        <v>0</v>
      </c>
      <c r="S10" s="914">
        <f t="shared" ref="S10:S113" si="2">SUM(N10:R10)</f>
        <v>318918</v>
      </c>
      <c r="T10" s="480"/>
      <c r="U10" s="870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479"/>
      <c r="BA10" s="479"/>
      <c r="BB10" s="479"/>
      <c r="BC10" s="479"/>
    </row>
    <row r="11" spans="1:55" s="1379" customFormat="1" ht="17.25" customHeight="1" x14ac:dyDescent="0.3">
      <c r="A11" s="1366"/>
      <c r="B11" s="1367"/>
      <c r="C11" s="1703"/>
      <c r="D11" s="1368" t="s">
        <v>17</v>
      </c>
      <c r="E11" s="1692"/>
      <c r="F11" s="1369">
        <v>4532</v>
      </c>
      <c r="G11" s="1370">
        <v>0</v>
      </c>
      <c r="H11" s="1371"/>
      <c r="I11" s="1370"/>
      <c r="J11" s="1370"/>
      <c r="K11" s="1370"/>
      <c r="L11" s="1370"/>
      <c r="M11" s="1372"/>
      <c r="N11" s="1373">
        <f t="shared" si="0"/>
        <v>4532</v>
      </c>
      <c r="O11" s="1374"/>
      <c r="P11" s="1370"/>
      <c r="Q11" s="1370"/>
      <c r="R11" s="1372"/>
      <c r="S11" s="1375">
        <f t="shared" si="2"/>
        <v>4532</v>
      </c>
      <c r="T11" s="1376"/>
      <c r="U11" s="1377"/>
      <c r="V11" s="1378"/>
      <c r="W11" s="1378"/>
      <c r="X11" s="1378"/>
      <c r="Y11" s="1378"/>
      <c r="Z11" s="1378"/>
      <c r="AA11" s="1378"/>
      <c r="AB11" s="1378"/>
      <c r="AC11" s="1378"/>
      <c r="AD11" s="1378"/>
      <c r="AE11" s="1378"/>
      <c r="AF11" s="1378"/>
      <c r="AG11" s="1378"/>
      <c r="AH11" s="1378"/>
      <c r="AI11" s="1378"/>
      <c r="AJ11" s="1378"/>
      <c r="AK11" s="1378"/>
      <c r="AL11" s="1378"/>
      <c r="AM11" s="1378"/>
      <c r="AN11" s="1378"/>
      <c r="AO11" s="1378"/>
      <c r="AP11" s="1378"/>
      <c r="AQ11" s="1378"/>
      <c r="AR11" s="1378"/>
      <c r="AS11" s="1378"/>
      <c r="AT11" s="1378"/>
      <c r="AU11" s="1378"/>
      <c r="AV11" s="1378"/>
      <c r="AW11" s="1378"/>
      <c r="AX11" s="1378"/>
      <c r="AY11" s="1378"/>
      <c r="AZ11" s="1378"/>
      <c r="BA11" s="1378"/>
      <c r="BB11" s="1378"/>
      <c r="BC11" s="1378"/>
    </row>
    <row r="12" spans="1:55" s="907" customFormat="1" ht="17.25" customHeight="1" x14ac:dyDescent="0.35">
      <c r="A12" s="922"/>
      <c r="B12" s="923"/>
      <c r="C12" s="1701" t="s">
        <v>22</v>
      </c>
      <c r="D12" s="897" t="s">
        <v>651</v>
      </c>
      <c r="E12" s="1692" t="s">
        <v>269</v>
      </c>
      <c r="F12" s="898">
        <v>377636</v>
      </c>
      <c r="G12" s="899"/>
      <c r="H12" s="900"/>
      <c r="I12" s="899"/>
      <c r="J12" s="899"/>
      <c r="K12" s="899"/>
      <c r="L12" s="899"/>
      <c r="M12" s="901"/>
      <c r="N12" s="902">
        <f>SUM(F12:M12)</f>
        <v>377636</v>
      </c>
      <c r="O12" s="903"/>
      <c r="P12" s="899"/>
      <c r="Q12" s="899"/>
      <c r="R12" s="901"/>
      <c r="S12" s="904">
        <f t="shared" si="2"/>
        <v>377636</v>
      </c>
      <c r="T12" s="905"/>
      <c r="U12" s="906"/>
    </row>
    <row r="13" spans="1:55" s="889" customFormat="1" ht="17.25" customHeight="1" x14ac:dyDescent="0.35">
      <c r="A13" s="924"/>
      <c r="B13" s="925"/>
      <c r="C13" s="1702"/>
      <c r="D13" s="856" t="s">
        <v>299</v>
      </c>
      <c r="E13" s="1692"/>
      <c r="F13" s="910">
        <f>SUM(F12+F14)</f>
        <v>377636</v>
      </c>
      <c r="G13" s="910">
        <f t="shared" ref="G13:M13" si="3">SUM(G12+G14)</f>
        <v>0</v>
      </c>
      <c r="H13" s="910">
        <f>SUM(H12+H14)</f>
        <v>0</v>
      </c>
      <c r="I13" s="910">
        <f t="shared" si="3"/>
        <v>0</v>
      </c>
      <c r="J13" s="910">
        <f>SUM(J12+J14)</f>
        <v>0</v>
      </c>
      <c r="K13" s="910">
        <f t="shared" si="3"/>
        <v>0</v>
      </c>
      <c r="L13" s="910">
        <f t="shared" si="3"/>
        <v>0</v>
      </c>
      <c r="M13" s="913">
        <f t="shared" si="3"/>
        <v>0</v>
      </c>
      <c r="N13" s="911">
        <f t="shared" si="0"/>
        <v>377636</v>
      </c>
      <c r="O13" s="912">
        <f>SUM(O12+O14)</f>
        <v>0</v>
      </c>
      <c r="P13" s="910">
        <f>SUM(P12+P14)</f>
        <v>0</v>
      </c>
      <c r="Q13" s="910">
        <f>SUM(Q12+Q14)</f>
        <v>0</v>
      </c>
      <c r="R13" s="913">
        <f>SUM(R12+R14)</f>
        <v>0</v>
      </c>
      <c r="S13" s="914">
        <f t="shared" si="2"/>
        <v>377636</v>
      </c>
      <c r="T13" s="480"/>
      <c r="U13" s="870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79"/>
      <c r="AU13" s="479"/>
      <c r="AV13" s="479"/>
      <c r="AW13" s="479"/>
      <c r="AX13" s="479"/>
      <c r="AY13" s="479"/>
      <c r="AZ13" s="479"/>
      <c r="BA13" s="479"/>
      <c r="BB13" s="479"/>
      <c r="BC13" s="479"/>
    </row>
    <row r="14" spans="1:55" s="889" customFormat="1" ht="17.25" customHeight="1" x14ac:dyDescent="0.3">
      <c r="A14" s="924"/>
      <c r="B14" s="925"/>
      <c r="C14" s="1703"/>
      <c r="D14" s="856" t="s">
        <v>17</v>
      </c>
      <c r="E14" s="1692"/>
      <c r="F14" s="915">
        <v>0</v>
      </c>
      <c r="G14" s="916"/>
      <c r="H14" s="917"/>
      <c r="I14" s="916"/>
      <c r="J14" s="916"/>
      <c r="K14" s="916"/>
      <c r="L14" s="916"/>
      <c r="M14" s="918"/>
      <c r="N14" s="919">
        <f t="shared" si="0"/>
        <v>0</v>
      </c>
      <c r="O14" s="920"/>
      <c r="P14" s="916"/>
      <c r="Q14" s="916"/>
      <c r="R14" s="918"/>
      <c r="S14" s="921">
        <f t="shared" si="2"/>
        <v>0</v>
      </c>
      <c r="T14" s="480"/>
      <c r="U14" s="870"/>
      <c r="V14" s="479"/>
      <c r="W14" s="479"/>
      <c r="X14" s="479"/>
      <c r="Y14" s="479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  <c r="AN14" s="479"/>
      <c r="AO14" s="479"/>
      <c r="AP14" s="479"/>
      <c r="AQ14" s="479"/>
      <c r="AR14" s="479"/>
      <c r="AS14" s="479"/>
      <c r="AT14" s="479"/>
      <c r="AU14" s="479"/>
      <c r="AV14" s="479"/>
      <c r="AW14" s="479"/>
      <c r="AX14" s="479"/>
      <c r="AY14" s="479"/>
      <c r="AZ14" s="479"/>
      <c r="BA14" s="479"/>
      <c r="BB14" s="479"/>
      <c r="BC14" s="479"/>
    </row>
    <row r="15" spans="1:55" s="907" customFormat="1" ht="17.25" customHeight="1" x14ac:dyDescent="0.35">
      <c r="A15" s="922"/>
      <c r="B15" s="923"/>
      <c r="C15" s="1701" t="s">
        <v>24</v>
      </c>
      <c r="D15" s="897" t="s">
        <v>651</v>
      </c>
      <c r="E15" s="1692" t="s">
        <v>269</v>
      </c>
      <c r="F15" s="898">
        <v>542302</v>
      </c>
      <c r="G15" s="899"/>
      <c r="H15" s="900"/>
      <c r="I15" s="899"/>
      <c r="J15" s="899"/>
      <c r="K15" s="899"/>
      <c r="L15" s="899"/>
      <c r="M15" s="901"/>
      <c r="N15" s="902">
        <f t="shared" si="0"/>
        <v>542302</v>
      </c>
      <c r="O15" s="903"/>
      <c r="P15" s="899"/>
      <c r="Q15" s="899"/>
      <c r="R15" s="901"/>
      <c r="S15" s="904">
        <f t="shared" si="2"/>
        <v>542302</v>
      </c>
      <c r="T15" s="905"/>
      <c r="U15" s="906"/>
    </row>
    <row r="16" spans="1:55" s="889" customFormat="1" ht="17.25" customHeight="1" x14ac:dyDescent="0.35">
      <c r="A16" s="924"/>
      <c r="B16" s="925"/>
      <c r="C16" s="1702"/>
      <c r="D16" s="856" t="s">
        <v>299</v>
      </c>
      <c r="E16" s="1692"/>
      <c r="F16" s="910">
        <f>SUM(F15+F17)</f>
        <v>608565</v>
      </c>
      <c r="G16" s="910">
        <f t="shared" ref="G16:M16" si="4">SUM(G15+G17)</f>
        <v>0</v>
      </c>
      <c r="H16" s="910">
        <f t="shared" si="4"/>
        <v>0</v>
      </c>
      <c r="I16" s="910">
        <f t="shared" si="4"/>
        <v>0</v>
      </c>
      <c r="J16" s="910">
        <f t="shared" si="4"/>
        <v>0</v>
      </c>
      <c r="K16" s="910">
        <f t="shared" si="4"/>
        <v>0</v>
      </c>
      <c r="L16" s="910">
        <f t="shared" si="4"/>
        <v>0</v>
      </c>
      <c r="M16" s="913">
        <f t="shared" si="4"/>
        <v>0</v>
      </c>
      <c r="N16" s="911">
        <f t="shared" si="0"/>
        <v>608565</v>
      </c>
      <c r="O16" s="912">
        <f>SUM(O15+O17)</f>
        <v>0</v>
      </c>
      <c r="P16" s="910">
        <f>SUM(P15+P17)</f>
        <v>0</v>
      </c>
      <c r="Q16" s="910">
        <f>SUM(Q15+Q17)</f>
        <v>0</v>
      </c>
      <c r="R16" s="913">
        <f>SUM(R15+R17)</f>
        <v>0</v>
      </c>
      <c r="S16" s="914">
        <f t="shared" si="2"/>
        <v>608565</v>
      </c>
      <c r="T16" s="480"/>
      <c r="U16" s="870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479"/>
      <c r="AN16" s="479"/>
      <c r="AO16" s="479"/>
      <c r="AP16" s="479"/>
      <c r="AQ16" s="479"/>
      <c r="AR16" s="479"/>
      <c r="AS16" s="479"/>
      <c r="AT16" s="479"/>
      <c r="AU16" s="479"/>
      <c r="AV16" s="479"/>
      <c r="AW16" s="479"/>
      <c r="AX16" s="479"/>
      <c r="AY16" s="479"/>
      <c r="AZ16" s="479"/>
      <c r="BA16" s="479"/>
      <c r="BB16" s="479"/>
      <c r="BC16" s="479"/>
    </row>
    <row r="17" spans="1:55" s="1385" customFormat="1" ht="17.25" customHeight="1" x14ac:dyDescent="0.35">
      <c r="A17" s="1380"/>
      <c r="B17" s="1381"/>
      <c r="C17" s="1703"/>
      <c r="D17" s="1368" t="s">
        <v>17</v>
      </c>
      <c r="E17" s="1692"/>
      <c r="F17" s="1369">
        <v>66263</v>
      </c>
      <c r="G17" s="1370"/>
      <c r="H17" s="1371"/>
      <c r="I17" s="1370"/>
      <c r="J17" s="1370"/>
      <c r="K17" s="1370"/>
      <c r="L17" s="1370"/>
      <c r="M17" s="1372"/>
      <c r="N17" s="1373">
        <f t="shared" si="0"/>
        <v>66263</v>
      </c>
      <c r="O17" s="1374"/>
      <c r="P17" s="1370"/>
      <c r="Q17" s="1370"/>
      <c r="R17" s="1372"/>
      <c r="S17" s="1375">
        <f t="shared" si="2"/>
        <v>66263</v>
      </c>
      <c r="T17" s="1382"/>
      <c r="U17" s="1383"/>
      <c r="V17" s="1384"/>
      <c r="W17" s="1384"/>
      <c r="X17" s="1384"/>
      <c r="Y17" s="1384"/>
      <c r="Z17" s="1384"/>
      <c r="AA17" s="1384"/>
      <c r="AB17" s="1384"/>
      <c r="AC17" s="1384"/>
      <c r="AD17" s="1384"/>
      <c r="AE17" s="1384"/>
      <c r="AF17" s="1384"/>
      <c r="AG17" s="1384"/>
      <c r="AH17" s="1384"/>
      <c r="AI17" s="1384"/>
      <c r="AJ17" s="1384"/>
      <c r="AK17" s="1384"/>
      <c r="AL17" s="1384"/>
      <c r="AM17" s="1384"/>
      <c r="AN17" s="1384"/>
      <c r="AO17" s="1384"/>
      <c r="AP17" s="1384"/>
      <c r="AQ17" s="1384"/>
      <c r="AR17" s="1384"/>
      <c r="AS17" s="1384"/>
      <c r="AT17" s="1384"/>
      <c r="AU17" s="1384"/>
      <c r="AV17" s="1384"/>
      <c r="AW17" s="1384"/>
      <c r="AX17" s="1384"/>
      <c r="AY17" s="1384"/>
      <c r="AZ17" s="1384"/>
      <c r="BA17" s="1384"/>
      <c r="BB17" s="1384"/>
      <c r="BC17" s="1384"/>
    </row>
    <row r="18" spans="1:55" s="907" customFormat="1" ht="17.25" customHeight="1" x14ac:dyDescent="0.35">
      <c r="A18" s="922"/>
      <c r="B18" s="923"/>
      <c r="C18" s="1701" t="s">
        <v>26</v>
      </c>
      <c r="D18" s="897" t="s">
        <v>651</v>
      </c>
      <c r="E18" s="1692" t="s">
        <v>269</v>
      </c>
      <c r="F18" s="898">
        <v>34129</v>
      </c>
      <c r="G18" s="899"/>
      <c r="H18" s="900"/>
      <c r="I18" s="899"/>
      <c r="J18" s="899"/>
      <c r="K18" s="899"/>
      <c r="L18" s="899"/>
      <c r="M18" s="901"/>
      <c r="N18" s="902">
        <f t="shared" si="0"/>
        <v>34129</v>
      </c>
      <c r="O18" s="903"/>
      <c r="P18" s="899"/>
      <c r="Q18" s="899"/>
      <c r="R18" s="901"/>
      <c r="S18" s="904">
        <f t="shared" si="2"/>
        <v>34129</v>
      </c>
      <c r="T18" s="905"/>
      <c r="U18" s="906"/>
    </row>
    <row r="19" spans="1:55" s="889" customFormat="1" ht="17.25" customHeight="1" x14ac:dyDescent="0.35">
      <c r="A19" s="924"/>
      <c r="B19" s="925"/>
      <c r="C19" s="1702"/>
      <c r="D19" s="856" t="s">
        <v>299</v>
      </c>
      <c r="E19" s="1692"/>
      <c r="F19" s="910">
        <f>SUM(F18+F20)</f>
        <v>34129</v>
      </c>
      <c r="G19" s="910">
        <f t="shared" ref="G19:M19" si="5">SUM(G18+G20)</f>
        <v>0</v>
      </c>
      <c r="H19" s="910">
        <f t="shared" si="5"/>
        <v>0</v>
      </c>
      <c r="I19" s="910">
        <f t="shared" si="5"/>
        <v>0</v>
      </c>
      <c r="J19" s="910">
        <f t="shared" si="5"/>
        <v>0</v>
      </c>
      <c r="K19" s="910">
        <f t="shared" si="5"/>
        <v>0</v>
      </c>
      <c r="L19" s="910">
        <f t="shared" si="5"/>
        <v>0</v>
      </c>
      <c r="M19" s="913">
        <f t="shared" si="5"/>
        <v>0</v>
      </c>
      <c r="N19" s="911">
        <f t="shared" si="0"/>
        <v>34129</v>
      </c>
      <c r="O19" s="912">
        <f>SUM(O18+O20)</f>
        <v>0</v>
      </c>
      <c r="P19" s="910">
        <f>SUM(P18+P20)</f>
        <v>0</v>
      </c>
      <c r="Q19" s="910">
        <f>SUM(Q18+Q20)</f>
        <v>0</v>
      </c>
      <c r="R19" s="913">
        <f>SUM(R18+R20)</f>
        <v>0</v>
      </c>
      <c r="S19" s="914">
        <f t="shared" si="2"/>
        <v>34129</v>
      </c>
      <c r="T19" s="480"/>
      <c r="U19" s="870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479"/>
      <c r="AU19" s="479"/>
      <c r="AV19" s="479"/>
      <c r="AW19" s="479"/>
      <c r="AX19" s="479"/>
      <c r="AY19" s="479"/>
      <c r="AZ19" s="479"/>
      <c r="BA19" s="479"/>
      <c r="BB19" s="479"/>
      <c r="BC19" s="479"/>
    </row>
    <row r="20" spans="1:55" s="929" customFormat="1" ht="17.25" customHeight="1" x14ac:dyDescent="0.35">
      <c r="A20" s="930"/>
      <c r="B20" s="931"/>
      <c r="C20" s="1703"/>
      <c r="D20" s="856" t="s">
        <v>17</v>
      </c>
      <c r="E20" s="1692"/>
      <c r="F20" s="932">
        <v>0</v>
      </c>
      <c r="G20" s="933"/>
      <c r="H20" s="934"/>
      <c r="I20" s="933"/>
      <c r="J20" s="933"/>
      <c r="K20" s="933">
        <v>0</v>
      </c>
      <c r="L20" s="933"/>
      <c r="M20" s="935"/>
      <c r="N20" s="936">
        <f t="shared" si="0"/>
        <v>0</v>
      </c>
      <c r="O20" s="937"/>
      <c r="P20" s="933"/>
      <c r="Q20" s="933"/>
      <c r="R20" s="935"/>
      <c r="S20" s="938">
        <f t="shared" si="2"/>
        <v>0</v>
      </c>
      <c r="T20" s="926"/>
      <c r="U20" s="927"/>
      <c r="V20" s="928"/>
      <c r="W20" s="928"/>
      <c r="X20" s="928"/>
      <c r="Y20" s="928"/>
      <c r="Z20" s="928"/>
      <c r="AA20" s="928"/>
      <c r="AB20" s="928"/>
      <c r="AC20" s="928"/>
      <c r="AD20" s="928"/>
      <c r="AE20" s="928"/>
      <c r="AF20" s="928"/>
      <c r="AG20" s="928"/>
      <c r="AH20" s="928"/>
      <c r="AI20" s="928"/>
      <c r="AJ20" s="928"/>
      <c r="AK20" s="928"/>
      <c r="AL20" s="928"/>
      <c r="AM20" s="928"/>
      <c r="AN20" s="928"/>
      <c r="AO20" s="928"/>
      <c r="AP20" s="928"/>
      <c r="AQ20" s="928"/>
      <c r="AR20" s="928"/>
      <c r="AS20" s="928"/>
      <c r="AT20" s="928"/>
      <c r="AU20" s="928"/>
      <c r="AV20" s="928"/>
      <c r="AW20" s="928"/>
      <c r="AX20" s="928"/>
      <c r="AY20" s="928"/>
      <c r="AZ20" s="928"/>
      <c r="BA20" s="928"/>
      <c r="BB20" s="928"/>
      <c r="BC20" s="928"/>
    </row>
    <row r="21" spans="1:55" s="907" customFormat="1" ht="17.25" customHeight="1" x14ac:dyDescent="0.35">
      <c r="A21" s="922"/>
      <c r="B21" s="923"/>
      <c r="C21" s="1701" t="s">
        <v>28</v>
      </c>
      <c r="D21" s="897" t="s">
        <v>651</v>
      </c>
      <c r="E21" s="1692" t="s">
        <v>269</v>
      </c>
      <c r="F21" s="898">
        <v>5569</v>
      </c>
      <c r="G21" s="899"/>
      <c r="H21" s="900"/>
      <c r="I21" s="899"/>
      <c r="J21" s="899"/>
      <c r="K21" s="899"/>
      <c r="L21" s="899"/>
      <c r="M21" s="901"/>
      <c r="N21" s="902">
        <f t="shared" si="0"/>
        <v>5569</v>
      </c>
      <c r="O21" s="903"/>
      <c r="P21" s="899"/>
      <c r="Q21" s="899"/>
      <c r="R21" s="901"/>
      <c r="S21" s="904">
        <f t="shared" si="2"/>
        <v>5569</v>
      </c>
      <c r="T21" s="905"/>
      <c r="U21" s="906"/>
    </row>
    <row r="22" spans="1:55" s="889" customFormat="1" ht="17.25" customHeight="1" x14ac:dyDescent="0.35">
      <c r="A22" s="924"/>
      <c r="B22" s="925"/>
      <c r="C22" s="1702"/>
      <c r="D22" s="856" t="s">
        <v>299</v>
      </c>
      <c r="E22" s="1692"/>
      <c r="F22" s="910">
        <f>SUM(F21+F23)</f>
        <v>0</v>
      </c>
      <c r="G22" s="910">
        <f t="shared" ref="G22:M22" si="6">SUM(G21+G23)</f>
        <v>0</v>
      </c>
      <c r="H22" s="910">
        <f t="shared" si="6"/>
        <v>0</v>
      </c>
      <c r="I22" s="910">
        <f t="shared" si="6"/>
        <v>0</v>
      </c>
      <c r="J22" s="910">
        <f t="shared" si="6"/>
        <v>0</v>
      </c>
      <c r="K22" s="910">
        <f t="shared" si="6"/>
        <v>0</v>
      </c>
      <c r="L22" s="910">
        <f t="shared" si="6"/>
        <v>0</v>
      </c>
      <c r="M22" s="913">
        <f t="shared" si="6"/>
        <v>0</v>
      </c>
      <c r="N22" s="911">
        <f t="shared" si="0"/>
        <v>0</v>
      </c>
      <c r="O22" s="912">
        <f>SUM(O21+O23)</f>
        <v>0</v>
      </c>
      <c r="P22" s="910">
        <f>SUM(P21+P23)</f>
        <v>0</v>
      </c>
      <c r="Q22" s="910">
        <f>SUM(Q21+Q23)</f>
        <v>0</v>
      </c>
      <c r="R22" s="913">
        <f>SUM(R21+R23)</f>
        <v>0</v>
      </c>
      <c r="S22" s="914">
        <f t="shared" si="2"/>
        <v>0</v>
      </c>
      <c r="T22" s="480"/>
      <c r="U22" s="870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79"/>
      <c r="AV22" s="479"/>
      <c r="AW22" s="479"/>
      <c r="AX22" s="479"/>
      <c r="AY22" s="479"/>
      <c r="AZ22" s="479"/>
      <c r="BA22" s="479"/>
      <c r="BB22" s="479"/>
      <c r="BC22" s="479"/>
    </row>
    <row r="23" spans="1:55" s="1390" customFormat="1" ht="17.25" customHeight="1" x14ac:dyDescent="0.35">
      <c r="A23" s="1386"/>
      <c r="B23" s="1387"/>
      <c r="C23" s="1703"/>
      <c r="D23" s="1368" t="s">
        <v>17</v>
      </c>
      <c r="E23" s="1692"/>
      <c r="F23" s="1369">
        <v>-5569</v>
      </c>
      <c r="G23" s="1370">
        <v>0</v>
      </c>
      <c r="H23" s="1371"/>
      <c r="I23" s="1370"/>
      <c r="J23" s="1370">
        <v>0</v>
      </c>
      <c r="K23" s="1370">
        <v>0</v>
      </c>
      <c r="L23" s="1370">
        <v>0</v>
      </c>
      <c r="M23" s="1372"/>
      <c r="N23" s="1373">
        <f t="shared" si="0"/>
        <v>-5569</v>
      </c>
      <c r="O23" s="1374"/>
      <c r="P23" s="1370"/>
      <c r="Q23" s="1370"/>
      <c r="R23" s="1372"/>
      <c r="S23" s="1375">
        <f t="shared" si="2"/>
        <v>-5569</v>
      </c>
      <c r="T23" s="1388"/>
      <c r="U23" s="1389"/>
    </row>
    <row r="24" spans="1:55" s="224" customFormat="1" ht="17.25" customHeight="1" x14ac:dyDescent="0.35">
      <c r="A24" s="940"/>
      <c r="B24" s="227"/>
      <c r="C24" s="1704" t="s">
        <v>547</v>
      </c>
      <c r="D24" s="897" t="s">
        <v>651</v>
      </c>
      <c r="E24" s="1692" t="s">
        <v>269</v>
      </c>
      <c r="F24" s="941"/>
      <c r="G24" s="941">
        <v>8747</v>
      </c>
      <c r="H24" s="941"/>
      <c r="I24" s="941"/>
      <c r="J24" s="941"/>
      <c r="K24" s="941"/>
      <c r="L24" s="941"/>
      <c r="M24" s="942"/>
      <c r="N24" s="902">
        <f t="shared" si="0"/>
        <v>8747</v>
      </c>
      <c r="O24" s="943"/>
      <c r="P24" s="941"/>
      <c r="Q24" s="941"/>
      <c r="R24" s="942"/>
      <c r="S24" s="904">
        <f t="shared" si="2"/>
        <v>8747</v>
      </c>
      <c r="T24" s="944"/>
      <c r="U24" s="906"/>
    </row>
    <row r="25" spans="1:55" ht="17.25" customHeight="1" x14ac:dyDescent="0.35">
      <c r="A25" s="945"/>
      <c r="B25" s="946"/>
      <c r="C25" s="1705"/>
      <c r="D25" s="856" t="s">
        <v>299</v>
      </c>
      <c r="E25" s="1692"/>
      <c r="F25" s="910">
        <f>SUM(F24+F26)</f>
        <v>0</v>
      </c>
      <c r="G25" s="910">
        <f t="shared" ref="G25:M25" si="7">SUM(G24+G26)</f>
        <v>22974</v>
      </c>
      <c r="H25" s="910">
        <f t="shared" si="7"/>
        <v>0</v>
      </c>
      <c r="I25" s="910">
        <f t="shared" si="7"/>
        <v>0</v>
      </c>
      <c r="J25" s="910">
        <f t="shared" si="7"/>
        <v>0</v>
      </c>
      <c r="K25" s="910">
        <f t="shared" si="7"/>
        <v>0</v>
      </c>
      <c r="L25" s="910">
        <f t="shared" si="7"/>
        <v>0</v>
      </c>
      <c r="M25" s="913">
        <f t="shared" si="7"/>
        <v>0</v>
      </c>
      <c r="N25" s="911">
        <f t="shared" si="0"/>
        <v>22974</v>
      </c>
      <c r="O25" s="912">
        <f>SUM(O24+O26)</f>
        <v>0</v>
      </c>
      <c r="P25" s="910">
        <f>SUM(P24+P26)</f>
        <v>0</v>
      </c>
      <c r="Q25" s="910">
        <f>SUM(Q24+Q26)</f>
        <v>0</v>
      </c>
      <c r="R25" s="913">
        <f>SUM(R24+R26)</f>
        <v>0</v>
      </c>
      <c r="S25" s="914">
        <f t="shared" si="2"/>
        <v>22974</v>
      </c>
    </row>
    <row r="26" spans="1:55" s="1420" customFormat="1" ht="17.25" customHeight="1" x14ac:dyDescent="0.4">
      <c r="A26" s="1414"/>
      <c r="B26" s="1437"/>
      <c r="C26" s="1706"/>
      <c r="D26" s="1368" t="s">
        <v>17</v>
      </c>
      <c r="E26" s="1692"/>
      <c r="F26" s="1406"/>
      <c r="G26" s="1406">
        <v>14227</v>
      </c>
      <c r="H26" s="1406"/>
      <c r="I26" s="1406"/>
      <c r="J26" s="1406"/>
      <c r="K26" s="1406"/>
      <c r="L26" s="1406"/>
      <c r="M26" s="1416"/>
      <c r="N26" s="1373">
        <f t="shared" si="0"/>
        <v>14227</v>
      </c>
      <c r="O26" s="1417"/>
      <c r="P26" s="1406"/>
      <c r="Q26" s="1406"/>
      <c r="R26" s="1416"/>
      <c r="S26" s="1375">
        <f t="shared" si="2"/>
        <v>14227</v>
      </c>
      <c r="T26" s="1418"/>
      <c r="U26" s="1383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1419"/>
      <c r="AI26" s="1419"/>
      <c r="AJ26" s="1419"/>
      <c r="AK26" s="1419"/>
      <c r="AL26" s="1419"/>
      <c r="AM26" s="1419"/>
      <c r="AN26" s="1419"/>
      <c r="AO26" s="1419"/>
      <c r="AP26" s="1419"/>
      <c r="AQ26" s="1419"/>
      <c r="AR26" s="1419"/>
      <c r="AS26" s="1419"/>
      <c r="AT26" s="1419"/>
      <c r="AU26" s="1419"/>
      <c r="AV26" s="1419"/>
      <c r="AW26" s="1419"/>
      <c r="AX26" s="1419"/>
      <c r="AY26" s="1419"/>
      <c r="AZ26" s="1419"/>
      <c r="BA26" s="1419"/>
      <c r="BB26" s="1419"/>
      <c r="BC26" s="1419"/>
    </row>
    <row r="27" spans="1:55" s="224" customFormat="1" ht="22.5" customHeight="1" x14ac:dyDescent="0.35">
      <c r="A27" s="940"/>
      <c r="B27" s="234"/>
      <c r="C27" s="1707" t="s">
        <v>703</v>
      </c>
      <c r="D27" s="897" t="s">
        <v>651</v>
      </c>
      <c r="E27" s="1692" t="s">
        <v>269</v>
      </c>
      <c r="F27" s="941"/>
      <c r="G27" s="941">
        <v>24000</v>
      </c>
      <c r="H27" s="941"/>
      <c r="I27" s="941"/>
      <c r="J27" s="941"/>
      <c r="K27" s="941"/>
      <c r="L27" s="941"/>
      <c r="M27" s="942"/>
      <c r="N27" s="902">
        <f t="shared" si="0"/>
        <v>24000</v>
      </c>
      <c r="O27" s="943"/>
      <c r="P27" s="941"/>
      <c r="Q27" s="941"/>
      <c r="R27" s="942"/>
      <c r="S27" s="904">
        <f t="shared" si="2"/>
        <v>24000</v>
      </c>
      <c r="T27" s="944"/>
      <c r="U27" s="906"/>
    </row>
    <row r="28" spans="1:55" ht="17.25" customHeight="1" x14ac:dyDescent="0.35">
      <c r="A28" s="945"/>
      <c r="B28" s="953"/>
      <c r="C28" s="1707"/>
      <c r="D28" s="856" t="s">
        <v>299</v>
      </c>
      <c r="E28" s="1692"/>
      <c r="F28" s="910">
        <f>SUM(F27+F29)</f>
        <v>0</v>
      </c>
      <c r="G28" s="910">
        <f t="shared" ref="G28:M28" si="8">SUM(G27+G29)</f>
        <v>24000</v>
      </c>
      <c r="H28" s="910">
        <f t="shared" si="8"/>
        <v>0</v>
      </c>
      <c r="I28" s="910">
        <f t="shared" si="8"/>
        <v>0</v>
      </c>
      <c r="J28" s="910">
        <f t="shared" si="8"/>
        <v>0</v>
      </c>
      <c r="K28" s="910">
        <f t="shared" si="8"/>
        <v>0</v>
      </c>
      <c r="L28" s="910">
        <f t="shared" si="8"/>
        <v>0</v>
      </c>
      <c r="M28" s="913">
        <f t="shared" si="8"/>
        <v>0</v>
      </c>
      <c r="N28" s="911">
        <f t="shared" si="0"/>
        <v>24000</v>
      </c>
      <c r="O28" s="912">
        <f>SUM(O27+O29)</f>
        <v>0</v>
      </c>
      <c r="P28" s="910">
        <f>SUM(P27+P29)</f>
        <v>0</v>
      </c>
      <c r="Q28" s="910">
        <f>SUM(Q27+Q29)</f>
        <v>0</v>
      </c>
      <c r="R28" s="913">
        <f>SUM(R27+R29)</f>
        <v>0</v>
      </c>
      <c r="S28" s="914">
        <f t="shared" si="2"/>
        <v>24000</v>
      </c>
    </row>
    <row r="29" spans="1:55" ht="17.25" customHeight="1" x14ac:dyDescent="0.35">
      <c r="A29" s="945"/>
      <c r="B29" s="953"/>
      <c r="C29" s="1707"/>
      <c r="D29" s="856" t="s">
        <v>17</v>
      </c>
      <c r="E29" s="1692"/>
      <c r="F29" s="954"/>
      <c r="G29" s="954">
        <v>0</v>
      </c>
      <c r="H29" s="954"/>
      <c r="I29" s="954"/>
      <c r="J29" s="954"/>
      <c r="K29" s="954"/>
      <c r="L29" s="954"/>
      <c r="M29" s="955"/>
      <c r="N29" s="911">
        <f t="shared" si="0"/>
        <v>0</v>
      </c>
      <c r="O29" s="956"/>
      <c r="P29" s="954"/>
      <c r="Q29" s="954"/>
      <c r="R29" s="955"/>
      <c r="S29" s="914">
        <f t="shared" si="2"/>
        <v>0</v>
      </c>
    </row>
    <row r="30" spans="1:55" s="224" customFormat="1" ht="17.25" customHeight="1" x14ac:dyDescent="0.35">
      <c r="A30" s="940"/>
      <c r="B30" s="234"/>
      <c r="C30" s="1709" t="s">
        <v>605</v>
      </c>
      <c r="D30" s="897" t="s">
        <v>651</v>
      </c>
      <c r="E30" s="1692" t="s">
        <v>269</v>
      </c>
      <c r="F30" s="941"/>
      <c r="G30" s="941"/>
      <c r="H30" s="941"/>
      <c r="I30" s="941">
        <v>0</v>
      </c>
      <c r="J30" s="941"/>
      <c r="K30" s="941"/>
      <c r="L30" s="941"/>
      <c r="M30" s="942"/>
      <c r="N30" s="902">
        <f t="shared" si="0"/>
        <v>0</v>
      </c>
      <c r="O30" s="943"/>
      <c r="P30" s="941"/>
      <c r="Q30" s="941"/>
      <c r="R30" s="942"/>
      <c r="S30" s="904">
        <f t="shared" si="2"/>
        <v>0</v>
      </c>
      <c r="T30" s="944"/>
      <c r="U30" s="906"/>
    </row>
    <row r="31" spans="1:55" ht="17.25" customHeight="1" x14ac:dyDescent="0.35">
      <c r="A31" s="945"/>
      <c r="B31" s="953"/>
      <c r="C31" s="1710"/>
      <c r="D31" s="856" t="s">
        <v>299</v>
      </c>
      <c r="E31" s="1692"/>
      <c r="F31" s="910">
        <f>SUM(F30+F32)</f>
        <v>0</v>
      </c>
      <c r="G31" s="910">
        <f t="shared" ref="G31:M31" si="9">SUM(G30+G32)</f>
        <v>0</v>
      </c>
      <c r="H31" s="910">
        <f t="shared" si="9"/>
        <v>0</v>
      </c>
      <c r="I31" s="910">
        <f t="shared" si="9"/>
        <v>0</v>
      </c>
      <c r="J31" s="910">
        <f t="shared" si="9"/>
        <v>0</v>
      </c>
      <c r="K31" s="910">
        <f t="shared" si="9"/>
        <v>0</v>
      </c>
      <c r="L31" s="910">
        <f t="shared" si="9"/>
        <v>0</v>
      </c>
      <c r="M31" s="910">
        <f t="shared" si="9"/>
        <v>0</v>
      </c>
      <c r="N31" s="911">
        <f t="shared" si="0"/>
        <v>0</v>
      </c>
      <c r="O31" s="912">
        <f>SUM(O30+O32)</f>
        <v>0</v>
      </c>
      <c r="P31" s="910">
        <f>SUM(P30+P32)</f>
        <v>0</v>
      </c>
      <c r="Q31" s="910">
        <f>SUM(Q30+Q32)</f>
        <v>0</v>
      </c>
      <c r="R31" s="913">
        <f>SUM(R30+R32)</f>
        <v>0</v>
      </c>
      <c r="S31" s="914">
        <f t="shared" si="2"/>
        <v>0</v>
      </c>
    </row>
    <row r="32" spans="1:55" ht="17.25" customHeight="1" x14ac:dyDescent="0.3">
      <c r="A32" s="930"/>
      <c r="B32" s="931"/>
      <c r="C32" s="1711"/>
      <c r="D32" s="856" t="s">
        <v>17</v>
      </c>
      <c r="E32" s="1692"/>
      <c r="F32" s="932"/>
      <c r="G32" s="933">
        <v>0</v>
      </c>
      <c r="H32" s="934">
        <v>0</v>
      </c>
      <c r="I32" s="933">
        <v>0</v>
      </c>
      <c r="J32" s="933">
        <v>0</v>
      </c>
      <c r="K32" s="933"/>
      <c r="L32" s="933"/>
      <c r="M32" s="935"/>
      <c r="N32" s="936">
        <f t="shared" si="0"/>
        <v>0</v>
      </c>
      <c r="O32" s="937"/>
      <c r="P32" s="933"/>
      <c r="Q32" s="933"/>
      <c r="R32" s="935"/>
      <c r="S32" s="938">
        <f t="shared" si="2"/>
        <v>0</v>
      </c>
    </row>
    <row r="33" spans="1:55" s="224" customFormat="1" ht="17.25" customHeight="1" x14ac:dyDescent="0.35">
      <c r="A33" s="940"/>
      <c r="B33" s="234"/>
      <c r="C33" s="1704" t="s">
        <v>407</v>
      </c>
      <c r="D33" s="897" t="s">
        <v>651</v>
      </c>
      <c r="E33" s="1692" t="s">
        <v>269</v>
      </c>
      <c r="F33" s="941"/>
      <c r="G33" s="941"/>
      <c r="H33" s="941">
        <v>257878</v>
      </c>
      <c r="I33" s="941"/>
      <c r="J33" s="941"/>
      <c r="K33" s="941"/>
      <c r="L33" s="941"/>
      <c r="M33" s="942"/>
      <c r="N33" s="902">
        <f t="shared" si="0"/>
        <v>257878</v>
      </c>
      <c r="O33" s="943"/>
      <c r="P33" s="941"/>
      <c r="Q33" s="941"/>
      <c r="R33" s="942"/>
      <c r="S33" s="904">
        <f t="shared" si="2"/>
        <v>257878</v>
      </c>
      <c r="T33" s="944"/>
      <c r="U33" s="906"/>
    </row>
    <row r="34" spans="1:55" ht="17.25" customHeight="1" x14ac:dyDescent="0.35">
      <c r="A34" s="945"/>
      <c r="B34" s="953"/>
      <c r="C34" s="1705"/>
      <c r="D34" s="856" t="s">
        <v>299</v>
      </c>
      <c r="E34" s="1692"/>
      <c r="F34" s="910">
        <f>SUM(F33+F35)</f>
        <v>0</v>
      </c>
      <c r="G34" s="910">
        <f t="shared" ref="G34:M34" si="10">SUM(G33+G35)</f>
        <v>0</v>
      </c>
      <c r="H34" s="910">
        <f t="shared" si="10"/>
        <v>269868</v>
      </c>
      <c r="I34" s="910">
        <f t="shared" si="10"/>
        <v>0</v>
      </c>
      <c r="J34" s="910">
        <f t="shared" si="10"/>
        <v>0</v>
      </c>
      <c r="K34" s="910">
        <f t="shared" si="10"/>
        <v>0</v>
      </c>
      <c r="L34" s="910">
        <f t="shared" si="10"/>
        <v>0</v>
      </c>
      <c r="M34" s="913">
        <f t="shared" si="10"/>
        <v>0</v>
      </c>
      <c r="N34" s="911">
        <f t="shared" si="0"/>
        <v>269868</v>
      </c>
      <c r="O34" s="912">
        <f>SUM(O33+O35)</f>
        <v>0</v>
      </c>
      <c r="P34" s="910">
        <f>SUM(P33+P35)</f>
        <v>0</v>
      </c>
      <c r="Q34" s="910">
        <f>SUM(Q33+Q35)</f>
        <v>0</v>
      </c>
      <c r="R34" s="913">
        <f>SUM(R33+R35)</f>
        <v>0</v>
      </c>
      <c r="S34" s="914">
        <f t="shared" si="2"/>
        <v>269868</v>
      </c>
    </row>
    <row r="35" spans="1:55" s="1413" customFormat="1" ht="17.25" customHeight="1" x14ac:dyDescent="0.4">
      <c r="A35" s="1403"/>
      <c r="B35" s="1404"/>
      <c r="C35" s="1706"/>
      <c r="D35" s="1368" t="s">
        <v>17</v>
      </c>
      <c r="E35" s="1692"/>
      <c r="F35" s="1405"/>
      <c r="G35" s="1405"/>
      <c r="H35" s="1406">
        <v>11990</v>
      </c>
      <c r="I35" s="1405"/>
      <c r="J35" s="1405"/>
      <c r="K35" s="1405"/>
      <c r="L35" s="1405"/>
      <c r="M35" s="1407"/>
      <c r="N35" s="1408">
        <f t="shared" si="0"/>
        <v>11990</v>
      </c>
      <c r="O35" s="1409"/>
      <c r="P35" s="1405"/>
      <c r="Q35" s="1405"/>
      <c r="R35" s="1407"/>
      <c r="S35" s="1410">
        <f t="shared" si="2"/>
        <v>11990</v>
      </c>
      <c r="T35" s="1411"/>
      <c r="U35" s="1377"/>
      <c r="V35" s="1412"/>
      <c r="W35" s="1412"/>
      <c r="X35" s="1412"/>
      <c r="Y35" s="1412"/>
      <c r="Z35" s="1412"/>
      <c r="AA35" s="1412"/>
      <c r="AB35" s="1412"/>
      <c r="AC35" s="1412"/>
      <c r="AD35" s="1412"/>
      <c r="AE35" s="1412"/>
      <c r="AF35" s="1412"/>
      <c r="AG35" s="1412"/>
      <c r="AH35" s="1412"/>
      <c r="AI35" s="1412"/>
      <c r="AJ35" s="1412"/>
      <c r="AK35" s="1412"/>
      <c r="AL35" s="1412"/>
      <c r="AM35" s="1412"/>
      <c r="AN35" s="1412"/>
      <c r="AO35" s="1412"/>
      <c r="AP35" s="1412"/>
      <c r="AQ35" s="1412"/>
      <c r="AR35" s="1412"/>
      <c r="AS35" s="1412"/>
      <c r="AT35" s="1412"/>
      <c r="AU35" s="1412"/>
      <c r="AV35" s="1412"/>
      <c r="AW35" s="1412"/>
      <c r="AX35" s="1412"/>
      <c r="AY35" s="1412"/>
      <c r="AZ35" s="1412"/>
      <c r="BA35" s="1412"/>
      <c r="BB35" s="1412"/>
      <c r="BC35" s="1412"/>
    </row>
    <row r="36" spans="1:55" s="224" customFormat="1" ht="17.25" customHeight="1" x14ac:dyDescent="0.35">
      <c r="A36" s="940"/>
      <c r="B36" s="234"/>
      <c r="C36" s="1704" t="s">
        <v>408</v>
      </c>
      <c r="D36" s="897" t="s">
        <v>651</v>
      </c>
      <c r="E36" s="1692" t="s">
        <v>269</v>
      </c>
      <c r="F36" s="941"/>
      <c r="G36" s="941"/>
      <c r="H36" s="941">
        <v>55816</v>
      </c>
      <c r="I36" s="941"/>
      <c r="J36" s="941"/>
      <c r="K36" s="941"/>
      <c r="L36" s="941"/>
      <c r="M36" s="942"/>
      <c r="N36" s="902">
        <f t="shared" si="0"/>
        <v>55816</v>
      </c>
      <c r="O36" s="943"/>
      <c r="P36" s="941"/>
      <c r="Q36" s="941"/>
      <c r="R36" s="942"/>
      <c r="S36" s="904">
        <f t="shared" si="2"/>
        <v>55816</v>
      </c>
      <c r="T36" s="944"/>
      <c r="U36" s="906"/>
    </row>
    <row r="37" spans="1:55" ht="17.25" customHeight="1" x14ac:dyDescent="0.35">
      <c r="A37" s="945"/>
      <c r="B37" s="953"/>
      <c r="C37" s="1705"/>
      <c r="D37" s="856" t="s">
        <v>299</v>
      </c>
      <c r="E37" s="1692"/>
      <c r="F37" s="910">
        <f>SUM(F36+F38)</f>
        <v>0</v>
      </c>
      <c r="G37" s="910">
        <f t="shared" ref="G37:M37" si="11">SUM(G36+G38)</f>
        <v>0</v>
      </c>
      <c r="H37" s="910">
        <f t="shared" si="11"/>
        <v>55816</v>
      </c>
      <c r="I37" s="910">
        <f t="shared" si="11"/>
        <v>0</v>
      </c>
      <c r="J37" s="910">
        <f t="shared" si="11"/>
        <v>0</v>
      </c>
      <c r="K37" s="910">
        <f t="shared" si="11"/>
        <v>0</v>
      </c>
      <c r="L37" s="910">
        <f t="shared" si="11"/>
        <v>0</v>
      </c>
      <c r="M37" s="913">
        <f t="shared" si="11"/>
        <v>0</v>
      </c>
      <c r="N37" s="911">
        <f t="shared" si="0"/>
        <v>55816</v>
      </c>
      <c r="O37" s="912">
        <f>SUM(O36+O38)</f>
        <v>0</v>
      </c>
      <c r="P37" s="910">
        <f>SUM(P36+P38)</f>
        <v>0</v>
      </c>
      <c r="Q37" s="910">
        <f>SUM(Q36+Q38)</f>
        <v>0</v>
      </c>
      <c r="R37" s="913">
        <f>SUM(R36+R38)</f>
        <v>0</v>
      </c>
      <c r="S37" s="914">
        <f t="shared" si="2"/>
        <v>55816</v>
      </c>
    </row>
    <row r="38" spans="1:55" ht="17.25" customHeight="1" x14ac:dyDescent="0.4">
      <c r="A38" s="945"/>
      <c r="B38" s="953"/>
      <c r="C38" s="1706"/>
      <c r="D38" s="856" t="s">
        <v>17</v>
      </c>
      <c r="E38" s="1692"/>
      <c r="F38" s="954"/>
      <c r="G38" s="954"/>
      <c r="H38" s="948"/>
      <c r="I38" s="954"/>
      <c r="J38" s="954"/>
      <c r="K38" s="954"/>
      <c r="L38" s="954"/>
      <c r="M38" s="955"/>
      <c r="N38" s="911">
        <f t="shared" si="0"/>
        <v>0</v>
      </c>
      <c r="O38" s="956"/>
      <c r="P38" s="954"/>
      <c r="Q38" s="954"/>
      <c r="R38" s="955"/>
      <c r="S38" s="914">
        <f t="shared" si="2"/>
        <v>0</v>
      </c>
    </row>
    <row r="39" spans="1:55" s="224" customFormat="1" ht="17.25" customHeight="1" x14ac:dyDescent="0.35">
      <c r="A39" s="940"/>
      <c r="B39" s="234"/>
      <c r="C39" s="1704" t="s">
        <v>409</v>
      </c>
      <c r="D39" s="897" t="s">
        <v>651</v>
      </c>
      <c r="E39" s="1692" t="s">
        <v>269</v>
      </c>
      <c r="F39" s="941"/>
      <c r="G39" s="941"/>
      <c r="H39" s="941">
        <v>489601</v>
      </c>
      <c r="I39" s="941"/>
      <c r="J39" s="941"/>
      <c r="K39" s="941"/>
      <c r="L39" s="941"/>
      <c r="M39" s="942"/>
      <c r="N39" s="902">
        <f t="shared" si="0"/>
        <v>489601</v>
      </c>
      <c r="O39" s="943"/>
      <c r="P39" s="941"/>
      <c r="Q39" s="941"/>
      <c r="R39" s="942"/>
      <c r="S39" s="904">
        <f t="shared" si="2"/>
        <v>489601</v>
      </c>
      <c r="T39" s="944"/>
      <c r="U39" s="906"/>
    </row>
    <row r="40" spans="1:55" ht="17.25" customHeight="1" x14ac:dyDescent="0.35">
      <c r="A40" s="945"/>
      <c r="B40" s="953"/>
      <c r="C40" s="1705"/>
      <c r="D40" s="856" t="s">
        <v>299</v>
      </c>
      <c r="E40" s="1692"/>
      <c r="F40" s="910">
        <f>SUM(F39+F41)</f>
        <v>0</v>
      </c>
      <c r="G40" s="910">
        <f t="shared" ref="G40:M40" si="12">SUM(G39+G41)</f>
        <v>0</v>
      </c>
      <c r="H40" s="910">
        <f t="shared" si="12"/>
        <v>636129</v>
      </c>
      <c r="I40" s="910">
        <f t="shared" si="12"/>
        <v>0</v>
      </c>
      <c r="J40" s="910">
        <f t="shared" si="12"/>
        <v>0</v>
      </c>
      <c r="K40" s="910">
        <f t="shared" si="12"/>
        <v>0</v>
      </c>
      <c r="L40" s="910">
        <f t="shared" si="12"/>
        <v>0</v>
      </c>
      <c r="M40" s="913">
        <f t="shared" si="12"/>
        <v>0</v>
      </c>
      <c r="N40" s="911">
        <f t="shared" si="0"/>
        <v>636129</v>
      </c>
      <c r="O40" s="912">
        <f>SUM(O39+O41)</f>
        <v>0</v>
      </c>
      <c r="P40" s="910">
        <f>SUM(P39+P41)</f>
        <v>0</v>
      </c>
      <c r="Q40" s="910">
        <f>SUM(Q39+Q41)</f>
        <v>0</v>
      </c>
      <c r="R40" s="913">
        <f>SUM(R39+R41)</f>
        <v>0</v>
      </c>
      <c r="S40" s="914">
        <f t="shared" si="2"/>
        <v>636129</v>
      </c>
    </row>
    <row r="41" spans="1:55" s="1413" customFormat="1" ht="17.25" customHeight="1" x14ac:dyDescent="0.4">
      <c r="A41" s="1403"/>
      <c r="B41" s="1404"/>
      <c r="C41" s="1706"/>
      <c r="D41" s="1368" t="s">
        <v>17</v>
      </c>
      <c r="E41" s="1692"/>
      <c r="F41" s="1405"/>
      <c r="G41" s="1405"/>
      <c r="H41" s="1406">
        <v>146528</v>
      </c>
      <c r="I41" s="1405"/>
      <c r="J41" s="1405"/>
      <c r="K41" s="1405"/>
      <c r="L41" s="1405"/>
      <c r="M41" s="1407"/>
      <c r="N41" s="1408">
        <f t="shared" ref="N41:N75" si="13">SUM(F41:M41)</f>
        <v>146528</v>
      </c>
      <c r="O41" s="1409"/>
      <c r="P41" s="1405"/>
      <c r="Q41" s="1405"/>
      <c r="R41" s="1407"/>
      <c r="S41" s="1410">
        <f t="shared" si="2"/>
        <v>146528</v>
      </c>
      <c r="T41" s="1411"/>
      <c r="U41" s="1377"/>
      <c r="V41" s="1412"/>
      <c r="W41" s="1412"/>
      <c r="X41" s="1412"/>
      <c r="Y41" s="1412"/>
      <c r="Z41" s="1412"/>
      <c r="AA41" s="1412"/>
      <c r="AB41" s="1412"/>
      <c r="AC41" s="1412"/>
      <c r="AD41" s="1412"/>
      <c r="AE41" s="1412"/>
      <c r="AF41" s="1412"/>
      <c r="AG41" s="1412"/>
      <c r="AH41" s="1412"/>
      <c r="AI41" s="1412"/>
      <c r="AJ41" s="1412"/>
      <c r="AK41" s="1412"/>
      <c r="AL41" s="1412"/>
      <c r="AM41" s="1412"/>
      <c r="AN41" s="1412"/>
      <c r="AO41" s="1412"/>
      <c r="AP41" s="1412"/>
      <c r="AQ41" s="1412"/>
      <c r="AR41" s="1412"/>
      <c r="AS41" s="1412"/>
      <c r="AT41" s="1412"/>
      <c r="AU41" s="1412"/>
      <c r="AV41" s="1412"/>
      <c r="AW41" s="1412"/>
      <c r="AX41" s="1412"/>
      <c r="AY41" s="1412"/>
      <c r="AZ41" s="1412"/>
      <c r="BA41" s="1412"/>
      <c r="BB41" s="1412"/>
      <c r="BC41" s="1412"/>
    </row>
    <row r="42" spans="1:55" s="224" customFormat="1" ht="17.25" customHeight="1" x14ac:dyDescent="0.35">
      <c r="A42" s="940"/>
      <c r="B42" s="234"/>
      <c r="C42" s="1704" t="s">
        <v>410</v>
      </c>
      <c r="D42" s="897" t="s">
        <v>651</v>
      </c>
      <c r="E42" s="1692" t="s">
        <v>269</v>
      </c>
      <c r="F42" s="941"/>
      <c r="G42" s="941"/>
      <c r="H42" s="941">
        <v>0</v>
      </c>
      <c r="I42" s="941"/>
      <c r="J42" s="941"/>
      <c r="K42" s="941"/>
      <c r="L42" s="941"/>
      <c r="M42" s="942"/>
      <c r="N42" s="902">
        <f t="shared" si="13"/>
        <v>0</v>
      </c>
      <c r="O42" s="943"/>
      <c r="P42" s="941"/>
      <c r="Q42" s="941"/>
      <c r="R42" s="942"/>
      <c r="S42" s="904">
        <f t="shared" si="2"/>
        <v>0</v>
      </c>
      <c r="T42" s="944"/>
      <c r="U42" s="906"/>
    </row>
    <row r="43" spans="1:55" ht="17.25" customHeight="1" x14ac:dyDescent="0.35">
      <c r="A43" s="945"/>
      <c r="B43" s="953"/>
      <c r="C43" s="1705"/>
      <c r="D43" s="856" t="s">
        <v>299</v>
      </c>
      <c r="E43" s="1692"/>
      <c r="F43" s="910">
        <f>SUM(F42+F44)</f>
        <v>0</v>
      </c>
      <c r="G43" s="910">
        <f t="shared" ref="G43:M43" si="14">SUM(G42+G44)</f>
        <v>0</v>
      </c>
      <c r="H43" s="910">
        <f t="shared" si="14"/>
        <v>0</v>
      </c>
      <c r="I43" s="910">
        <f t="shared" si="14"/>
        <v>0</v>
      </c>
      <c r="J43" s="910">
        <f t="shared" si="14"/>
        <v>0</v>
      </c>
      <c r="K43" s="910">
        <f t="shared" si="14"/>
        <v>0</v>
      </c>
      <c r="L43" s="910">
        <f t="shared" si="14"/>
        <v>0</v>
      </c>
      <c r="M43" s="913">
        <f t="shared" si="14"/>
        <v>0</v>
      </c>
      <c r="N43" s="911">
        <f t="shared" si="13"/>
        <v>0</v>
      </c>
      <c r="O43" s="912">
        <f>SUM(O42+O44)</f>
        <v>0</v>
      </c>
      <c r="P43" s="910">
        <f>SUM(P42+P44)</f>
        <v>0</v>
      </c>
      <c r="Q43" s="910">
        <f>SUM(Q42+Q44)</f>
        <v>0</v>
      </c>
      <c r="R43" s="913">
        <f>SUM(R42+R44)</f>
        <v>0</v>
      </c>
      <c r="S43" s="914">
        <f t="shared" si="2"/>
        <v>0</v>
      </c>
    </row>
    <row r="44" spans="1:55" ht="17.25" customHeight="1" x14ac:dyDescent="0.4">
      <c r="A44" s="945"/>
      <c r="B44" s="953"/>
      <c r="C44" s="1706"/>
      <c r="D44" s="856" t="s">
        <v>17</v>
      </c>
      <c r="E44" s="1692"/>
      <c r="F44" s="954"/>
      <c r="G44" s="954"/>
      <c r="H44" s="948">
        <v>0</v>
      </c>
      <c r="I44" s="954"/>
      <c r="J44" s="954"/>
      <c r="K44" s="954"/>
      <c r="L44" s="954"/>
      <c r="M44" s="955"/>
      <c r="N44" s="911">
        <f t="shared" si="13"/>
        <v>0</v>
      </c>
      <c r="O44" s="956"/>
      <c r="P44" s="954"/>
      <c r="Q44" s="954"/>
      <c r="R44" s="955"/>
      <c r="S44" s="914">
        <f t="shared" si="2"/>
        <v>0</v>
      </c>
    </row>
    <row r="45" spans="1:55" s="224" customFormat="1" ht="17.25" customHeight="1" x14ac:dyDescent="0.35">
      <c r="A45" s="940"/>
      <c r="B45" s="234"/>
      <c r="C45" s="1704" t="s">
        <v>411</v>
      </c>
      <c r="D45" s="897" t="s">
        <v>651</v>
      </c>
      <c r="E45" s="1692" t="s">
        <v>269</v>
      </c>
      <c r="F45" s="941"/>
      <c r="G45" s="941"/>
      <c r="H45" s="941">
        <v>278</v>
      </c>
      <c r="I45" s="941"/>
      <c r="J45" s="941"/>
      <c r="K45" s="941"/>
      <c r="L45" s="941"/>
      <c r="M45" s="942"/>
      <c r="N45" s="902">
        <f t="shared" si="13"/>
        <v>278</v>
      </c>
      <c r="O45" s="943"/>
      <c r="P45" s="941"/>
      <c r="Q45" s="941"/>
      <c r="R45" s="942"/>
      <c r="S45" s="904">
        <f t="shared" si="2"/>
        <v>278</v>
      </c>
      <c r="T45" s="944"/>
      <c r="U45" s="906"/>
    </row>
    <row r="46" spans="1:55" ht="17.25" customHeight="1" x14ac:dyDescent="0.35">
      <c r="A46" s="945"/>
      <c r="B46" s="953"/>
      <c r="C46" s="1705"/>
      <c r="D46" s="856" t="s">
        <v>299</v>
      </c>
      <c r="E46" s="1692"/>
      <c r="F46" s="910">
        <f>SUM(F45+F47)</f>
        <v>0</v>
      </c>
      <c r="G46" s="910">
        <f t="shared" ref="G46:M46" si="15">SUM(G45+G47)</f>
        <v>0</v>
      </c>
      <c r="H46" s="910">
        <f t="shared" si="15"/>
        <v>178</v>
      </c>
      <c r="I46" s="910">
        <f t="shared" si="15"/>
        <v>0</v>
      </c>
      <c r="J46" s="910">
        <f t="shared" si="15"/>
        <v>0</v>
      </c>
      <c r="K46" s="910">
        <f t="shared" si="15"/>
        <v>0</v>
      </c>
      <c r="L46" s="910">
        <f t="shared" si="15"/>
        <v>0</v>
      </c>
      <c r="M46" s="913">
        <f t="shared" si="15"/>
        <v>0</v>
      </c>
      <c r="N46" s="911">
        <f t="shared" si="13"/>
        <v>178</v>
      </c>
      <c r="O46" s="912">
        <f>SUM(O45+O47)</f>
        <v>0</v>
      </c>
      <c r="P46" s="910">
        <f>SUM(P45+P47)</f>
        <v>0</v>
      </c>
      <c r="Q46" s="910">
        <f>SUM(Q45+Q47)</f>
        <v>0</v>
      </c>
      <c r="R46" s="913">
        <f>SUM(R45+R47)</f>
        <v>0</v>
      </c>
      <c r="S46" s="914">
        <f t="shared" si="2"/>
        <v>178</v>
      </c>
    </row>
    <row r="47" spans="1:55" s="1413" customFormat="1" ht="17.25" customHeight="1" x14ac:dyDescent="0.4">
      <c r="A47" s="1403"/>
      <c r="B47" s="1404"/>
      <c r="C47" s="1706"/>
      <c r="D47" s="1368" t="s">
        <v>17</v>
      </c>
      <c r="E47" s="1692"/>
      <c r="F47" s="1405"/>
      <c r="G47" s="1405"/>
      <c r="H47" s="1406">
        <v>-100</v>
      </c>
      <c r="I47" s="1405"/>
      <c r="J47" s="1405"/>
      <c r="K47" s="1405"/>
      <c r="L47" s="1405"/>
      <c r="M47" s="1407"/>
      <c r="N47" s="1408">
        <f t="shared" si="13"/>
        <v>-100</v>
      </c>
      <c r="O47" s="1409"/>
      <c r="P47" s="1405"/>
      <c r="Q47" s="1405"/>
      <c r="R47" s="1407"/>
      <c r="S47" s="1410">
        <f t="shared" si="2"/>
        <v>-100</v>
      </c>
      <c r="T47" s="1411"/>
      <c r="U47" s="1377"/>
      <c r="V47" s="1412"/>
      <c r="W47" s="1412"/>
      <c r="X47" s="1412"/>
      <c r="Y47" s="1412"/>
      <c r="Z47" s="1412"/>
      <c r="AA47" s="1412"/>
      <c r="AB47" s="1412"/>
      <c r="AC47" s="1412"/>
      <c r="AD47" s="1412"/>
      <c r="AE47" s="1412"/>
      <c r="AF47" s="1412"/>
      <c r="AG47" s="1412"/>
      <c r="AH47" s="1412"/>
      <c r="AI47" s="1412"/>
      <c r="AJ47" s="1412"/>
      <c r="AK47" s="1412"/>
      <c r="AL47" s="1412"/>
      <c r="AM47" s="1412"/>
      <c r="AN47" s="1412"/>
      <c r="AO47" s="1412"/>
      <c r="AP47" s="1412"/>
      <c r="AQ47" s="1412"/>
      <c r="AR47" s="1412"/>
      <c r="AS47" s="1412"/>
      <c r="AT47" s="1412"/>
      <c r="AU47" s="1412"/>
      <c r="AV47" s="1412"/>
      <c r="AW47" s="1412"/>
      <c r="AX47" s="1412"/>
      <c r="AY47" s="1412"/>
      <c r="AZ47" s="1412"/>
      <c r="BA47" s="1412"/>
      <c r="BB47" s="1412"/>
      <c r="BC47" s="1412"/>
    </row>
    <row r="48" spans="1:55" s="224" customFormat="1" ht="17.25" customHeight="1" x14ac:dyDescent="0.35">
      <c r="A48" s="940"/>
      <c r="B48" s="234"/>
      <c r="C48" s="1691" t="s">
        <v>412</v>
      </c>
      <c r="D48" s="897" t="s">
        <v>651</v>
      </c>
      <c r="E48" s="1692" t="s">
        <v>269</v>
      </c>
      <c r="F48" s="941"/>
      <c r="G48" s="941"/>
      <c r="H48" s="941"/>
      <c r="I48" s="941"/>
      <c r="J48" s="941"/>
      <c r="K48" s="941"/>
      <c r="L48" s="941"/>
      <c r="M48" s="942"/>
      <c r="N48" s="902">
        <f t="shared" si="13"/>
        <v>0</v>
      </c>
      <c r="O48" s="943"/>
      <c r="P48" s="941"/>
      <c r="Q48" s="941"/>
      <c r="R48" s="942"/>
      <c r="S48" s="904">
        <f t="shared" si="2"/>
        <v>0</v>
      </c>
      <c r="T48" s="944"/>
      <c r="U48" s="906"/>
    </row>
    <row r="49" spans="1:55" ht="17.25" customHeight="1" x14ac:dyDescent="0.35">
      <c r="A49" s="945"/>
      <c r="B49" s="953"/>
      <c r="C49" s="1691"/>
      <c r="D49" s="856" t="s">
        <v>299</v>
      </c>
      <c r="E49" s="1692"/>
      <c r="F49" s="910">
        <f>SUM(F48+F50)</f>
        <v>0</v>
      </c>
      <c r="G49" s="910">
        <f t="shared" ref="G49:M49" si="16">SUM(G48+G50)</f>
        <v>0</v>
      </c>
      <c r="H49" s="910">
        <f t="shared" si="16"/>
        <v>1869</v>
      </c>
      <c r="I49" s="910">
        <f t="shared" si="16"/>
        <v>0</v>
      </c>
      <c r="J49" s="910">
        <f t="shared" si="16"/>
        <v>0</v>
      </c>
      <c r="K49" s="910">
        <f t="shared" si="16"/>
        <v>0</v>
      </c>
      <c r="L49" s="910">
        <f t="shared" si="16"/>
        <v>0</v>
      </c>
      <c r="M49" s="913">
        <f t="shared" si="16"/>
        <v>0</v>
      </c>
      <c r="N49" s="911">
        <f t="shared" si="13"/>
        <v>1869</v>
      </c>
      <c r="O49" s="912">
        <f>SUM(O48+O50)</f>
        <v>0</v>
      </c>
      <c r="P49" s="910">
        <f>SUM(P48+P50)</f>
        <v>0</v>
      </c>
      <c r="Q49" s="910">
        <f>SUM(Q48+Q50)</f>
        <v>0</v>
      </c>
      <c r="R49" s="913">
        <f>SUM(R48+R50)</f>
        <v>0</v>
      </c>
      <c r="S49" s="914">
        <f t="shared" si="2"/>
        <v>1869</v>
      </c>
    </row>
    <row r="50" spans="1:55" s="1413" customFormat="1" ht="17.25" customHeight="1" x14ac:dyDescent="0.4">
      <c r="A50" s="1403"/>
      <c r="B50" s="1404"/>
      <c r="C50" s="1691"/>
      <c r="D50" s="1368" t="s">
        <v>17</v>
      </c>
      <c r="E50" s="1692"/>
      <c r="F50" s="1405"/>
      <c r="G50" s="1405"/>
      <c r="H50" s="1406">
        <v>1869</v>
      </c>
      <c r="I50" s="1405"/>
      <c r="J50" s="1405"/>
      <c r="K50" s="1405"/>
      <c r="L50" s="1405"/>
      <c r="M50" s="1407"/>
      <c r="N50" s="1408">
        <f t="shared" si="13"/>
        <v>1869</v>
      </c>
      <c r="O50" s="1409"/>
      <c r="P50" s="1405"/>
      <c r="Q50" s="1405"/>
      <c r="R50" s="1407"/>
      <c r="S50" s="1410">
        <f t="shared" si="2"/>
        <v>1869</v>
      </c>
      <c r="T50" s="1411"/>
      <c r="U50" s="1377"/>
      <c r="V50" s="1412"/>
      <c r="W50" s="1412"/>
      <c r="X50" s="1412"/>
      <c r="Y50" s="1412"/>
      <c r="Z50" s="1412"/>
      <c r="AA50" s="1412"/>
      <c r="AB50" s="1412"/>
      <c r="AC50" s="1412"/>
      <c r="AD50" s="1412"/>
      <c r="AE50" s="1412"/>
      <c r="AF50" s="1412"/>
      <c r="AG50" s="1412"/>
      <c r="AH50" s="1412"/>
      <c r="AI50" s="1412"/>
      <c r="AJ50" s="1412"/>
      <c r="AK50" s="1412"/>
      <c r="AL50" s="1412"/>
      <c r="AM50" s="1412"/>
      <c r="AN50" s="1412"/>
      <c r="AO50" s="1412"/>
      <c r="AP50" s="1412"/>
      <c r="AQ50" s="1412"/>
      <c r="AR50" s="1412"/>
      <c r="AS50" s="1412"/>
      <c r="AT50" s="1412"/>
      <c r="AU50" s="1412"/>
      <c r="AV50" s="1412"/>
      <c r="AW50" s="1412"/>
      <c r="AX50" s="1412"/>
      <c r="AY50" s="1412"/>
      <c r="AZ50" s="1412"/>
      <c r="BA50" s="1412"/>
      <c r="BB50" s="1412"/>
      <c r="BC50" s="1412"/>
    </row>
    <row r="51" spans="1:55" s="224" customFormat="1" ht="17.25" customHeight="1" x14ac:dyDescent="0.35">
      <c r="A51" s="940"/>
      <c r="B51" s="234"/>
      <c r="C51" s="1691" t="s">
        <v>413</v>
      </c>
      <c r="D51" s="897" t="s">
        <v>651</v>
      </c>
      <c r="E51" s="1692" t="s">
        <v>269</v>
      </c>
      <c r="F51" s="941"/>
      <c r="G51" s="941"/>
      <c r="H51" s="941">
        <v>3837</v>
      </c>
      <c r="I51" s="941"/>
      <c r="J51" s="941"/>
      <c r="K51" s="941"/>
      <c r="L51" s="941"/>
      <c r="M51" s="942"/>
      <c r="N51" s="902">
        <f t="shared" si="13"/>
        <v>3837</v>
      </c>
      <c r="O51" s="943"/>
      <c r="P51" s="941"/>
      <c r="Q51" s="941"/>
      <c r="R51" s="942"/>
      <c r="S51" s="904">
        <f t="shared" si="2"/>
        <v>3837</v>
      </c>
      <c r="T51" s="944"/>
      <c r="U51" s="906"/>
    </row>
    <row r="52" spans="1:55" ht="17.25" customHeight="1" x14ac:dyDescent="0.35">
      <c r="A52" s="945"/>
      <c r="B52" s="953"/>
      <c r="C52" s="1691"/>
      <c r="D52" s="856" t="s">
        <v>299</v>
      </c>
      <c r="E52" s="1692"/>
      <c r="F52" s="910">
        <f>SUM(F51+F53)</f>
        <v>0</v>
      </c>
      <c r="G52" s="910">
        <f t="shared" ref="G52:M52" si="17">SUM(G51+G53)</f>
        <v>0</v>
      </c>
      <c r="H52" s="910">
        <f t="shared" si="17"/>
        <v>4181</v>
      </c>
      <c r="I52" s="910">
        <f t="shared" si="17"/>
        <v>0</v>
      </c>
      <c r="J52" s="910">
        <f t="shared" si="17"/>
        <v>0</v>
      </c>
      <c r="K52" s="910">
        <f t="shared" si="17"/>
        <v>0</v>
      </c>
      <c r="L52" s="910">
        <f t="shared" si="17"/>
        <v>0</v>
      </c>
      <c r="M52" s="913">
        <f t="shared" si="17"/>
        <v>0</v>
      </c>
      <c r="N52" s="911">
        <f t="shared" si="13"/>
        <v>4181</v>
      </c>
      <c r="O52" s="912">
        <f>SUM(O51+O53)</f>
        <v>0</v>
      </c>
      <c r="P52" s="910">
        <f>SUM(P51+P53)</f>
        <v>0</v>
      </c>
      <c r="Q52" s="910">
        <f>SUM(Q51+Q53)</f>
        <v>0</v>
      </c>
      <c r="R52" s="913">
        <f>SUM(R51+R53)</f>
        <v>0</v>
      </c>
      <c r="S52" s="914">
        <f t="shared" si="2"/>
        <v>4181</v>
      </c>
    </row>
    <row r="53" spans="1:55" s="1413" customFormat="1" ht="17.25" customHeight="1" x14ac:dyDescent="0.4">
      <c r="A53" s="1403"/>
      <c r="B53" s="1404"/>
      <c r="C53" s="1691"/>
      <c r="D53" s="1368" t="s">
        <v>17</v>
      </c>
      <c r="E53" s="1692"/>
      <c r="F53" s="1405"/>
      <c r="G53" s="1405"/>
      <c r="H53" s="1406">
        <v>344</v>
      </c>
      <c r="I53" s="1405"/>
      <c r="J53" s="1405"/>
      <c r="K53" s="1405"/>
      <c r="L53" s="1405"/>
      <c r="M53" s="1407"/>
      <c r="N53" s="1408">
        <f t="shared" si="13"/>
        <v>344</v>
      </c>
      <c r="O53" s="1409"/>
      <c r="P53" s="1405"/>
      <c r="Q53" s="1405"/>
      <c r="R53" s="1407"/>
      <c r="S53" s="1410">
        <f t="shared" si="2"/>
        <v>344</v>
      </c>
      <c r="T53" s="1411"/>
      <c r="U53" s="1377"/>
      <c r="V53" s="1412"/>
      <c r="W53" s="1412"/>
      <c r="X53" s="1412"/>
      <c r="Y53" s="1412"/>
      <c r="Z53" s="1412"/>
      <c r="AA53" s="1412"/>
      <c r="AB53" s="1412"/>
      <c r="AC53" s="1412"/>
      <c r="AD53" s="1412"/>
      <c r="AE53" s="1412"/>
      <c r="AF53" s="1412"/>
      <c r="AG53" s="1412"/>
      <c r="AH53" s="1412"/>
      <c r="AI53" s="1412"/>
      <c r="AJ53" s="1412"/>
      <c r="AK53" s="1412"/>
      <c r="AL53" s="1412"/>
      <c r="AM53" s="1412"/>
      <c r="AN53" s="1412"/>
      <c r="AO53" s="1412"/>
      <c r="AP53" s="1412"/>
      <c r="AQ53" s="1412"/>
      <c r="AR53" s="1412"/>
      <c r="AS53" s="1412"/>
      <c r="AT53" s="1412"/>
      <c r="AU53" s="1412"/>
      <c r="AV53" s="1412"/>
      <c r="AW53" s="1412"/>
      <c r="AX53" s="1412"/>
      <c r="AY53" s="1412"/>
      <c r="AZ53" s="1412"/>
      <c r="BA53" s="1412"/>
      <c r="BB53" s="1412"/>
      <c r="BC53" s="1412"/>
    </row>
    <row r="54" spans="1:55" s="224" customFormat="1" ht="17.25" customHeight="1" x14ac:dyDescent="0.35">
      <c r="A54" s="940"/>
      <c r="B54" s="230"/>
      <c r="C54" s="1691" t="s">
        <v>317</v>
      </c>
      <c r="D54" s="897" t="s">
        <v>651</v>
      </c>
      <c r="E54" s="1692" t="s">
        <v>269</v>
      </c>
      <c r="F54" s="941"/>
      <c r="G54" s="941">
        <v>10000</v>
      </c>
      <c r="H54" s="941"/>
      <c r="I54" s="941"/>
      <c r="J54" s="941"/>
      <c r="K54" s="941"/>
      <c r="L54" s="941"/>
      <c r="M54" s="942"/>
      <c r="N54" s="902">
        <f t="shared" si="13"/>
        <v>10000</v>
      </c>
      <c r="O54" s="943"/>
      <c r="P54" s="941"/>
      <c r="Q54" s="941"/>
      <c r="R54" s="942"/>
      <c r="S54" s="904">
        <f t="shared" si="2"/>
        <v>10000</v>
      </c>
      <c r="T54" s="944"/>
      <c r="U54" s="906"/>
    </row>
    <row r="55" spans="1:55" ht="17.25" customHeight="1" x14ac:dyDescent="0.35">
      <c r="A55" s="945"/>
      <c r="B55" s="957"/>
      <c r="C55" s="1691"/>
      <c r="D55" s="856" t="s">
        <v>299</v>
      </c>
      <c r="E55" s="1692"/>
      <c r="F55" s="910">
        <f>SUM(F54+F56)</f>
        <v>0</v>
      </c>
      <c r="G55" s="910">
        <f t="shared" ref="G55:M55" si="18">SUM(G54+G56)</f>
        <v>7700</v>
      </c>
      <c r="H55" s="910">
        <f t="shared" si="18"/>
        <v>0</v>
      </c>
      <c r="I55" s="910">
        <f t="shared" si="18"/>
        <v>0</v>
      </c>
      <c r="J55" s="910">
        <f t="shared" si="18"/>
        <v>0</v>
      </c>
      <c r="K55" s="910">
        <f t="shared" si="18"/>
        <v>0</v>
      </c>
      <c r="L55" s="910">
        <f t="shared" si="18"/>
        <v>0</v>
      </c>
      <c r="M55" s="913">
        <f t="shared" si="18"/>
        <v>0</v>
      </c>
      <c r="N55" s="911">
        <f t="shared" si="13"/>
        <v>7700</v>
      </c>
      <c r="O55" s="912">
        <f>SUM(O54+O56)</f>
        <v>0</v>
      </c>
      <c r="P55" s="910">
        <f>SUM(P54+P56)</f>
        <v>0</v>
      </c>
      <c r="Q55" s="910">
        <f>SUM(Q54+Q56)</f>
        <v>0</v>
      </c>
      <c r="R55" s="913">
        <f>SUM(R54+R56)</f>
        <v>0</v>
      </c>
      <c r="S55" s="914">
        <f t="shared" si="2"/>
        <v>7700</v>
      </c>
    </row>
    <row r="56" spans="1:55" ht="17.25" customHeight="1" x14ac:dyDescent="0.4">
      <c r="A56" s="945"/>
      <c r="B56" s="958"/>
      <c r="C56" s="1691"/>
      <c r="D56" s="1368" t="s">
        <v>17</v>
      </c>
      <c r="E56" s="1692"/>
      <c r="F56" s="948"/>
      <c r="G56" s="1406">
        <v>-2300</v>
      </c>
      <c r="H56" s="1406"/>
      <c r="I56" s="1406"/>
      <c r="J56" s="1406"/>
      <c r="K56" s="1406"/>
      <c r="L56" s="1406"/>
      <c r="M56" s="1416"/>
      <c r="N56" s="1373">
        <f t="shared" si="13"/>
        <v>-2300</v>
      </c>
      <c r="O56" s="950"/>
      <c r="P56" s="948"/>
      <c r="Q56" s="948"/>
      <c r="R56" s="949"/>
      <c r="S56" s="921">
        <f t="shared" si="2"/>
        <v>-2300</v>
      </c>
    </row>
    <row r="57" spans="1:55" s="224" customFormat="1" ht="17.25" customHeight="1" x14ac:dyDescent="0.35">
      <c r="A57" s="940"/>
      <c r="B57" s="230"/>
      <c r="C57" s="1691" t="s">
        <v>652</v>
      </c>
      <c r="D57" s="897" t="s">
        <v>651</v>
      </c>
      <c r="E57" s="1692" t="s">
        <v>269</v>
      </c>
      <c r="F57" s="941"/>
      <c r="G57" s="941">
        <v>9000</v>
      </c>
      <c r="H57" s="941"/>
      <c r="I57" s="941"/>
      <c r="J57" s="941"/>
      <c r="K57" s="941"/>
      <c r="L57" s="941"/>
      <c r="M57" s="942"/>
      <c r="N57" s="902">
        <f t="shared" si="13"/>
        <v>9000</v>
      </c>
      <c r="O57" s="943"/>
      <c r="P57" s="941"/>
      <c r="Q57" s="941"/>
      <c r="R57" s="942"/>
      <c r="S57" s="904">
        <f t="shared" si="2"/>
        <v>9000</v>
      </c>
      <c r="T57" s="944"/>
      <c r="U57" s="906"/>
    </row>
    <row r="58" spans="1:55" ht="17.25" customHeight="1" x14ac:dyDescent="0.35">
      <c r="A58" s="945"/>
      <c r="B58" s="957"/>
      <c r="C58" s="1691"/>
      <c r="D58" s="856" t="s">
        <v>299</v>
      </c>
      <c r="E58" s="1692"/>
      <c r="F58" s="910">
        <f>SUM(F57+F59)</f>
        <v>0</v>
      </c>
      <c r="G58" s="910">
        <f t="shared" ref="G58:M58" si="19">SUM(G57+G59)</f>
        <v>3000</v>
      </c>
      <c r="H58" s="910">
        <f t="shared" si="19"/>
        <v>0</v>
      </c>
      <c r="I58" s="910">
        <f t="shared" si="19"/>
        <v>0</v>
      </c>
      <c r="J58" s="910">
        <f t="shared" si="19"/>
        <v>0</v>
      </c>
      <c r="K58" s="910">
        <f t="shared" si="19"/>
        <v>0</v>
      </c>
      <c r="L58" s="910">
        <f t="shared" si="19"/>
        <v>0</v>
      </c>
      <c r="M58" s="913">
        <f t="shared" si="19"/>
        <v>0</v>
      </c>
      <c r="N58" s="911">
        <f t="shared" si="13"/>
        <v>3000</v>
      </c>
      <c r="O58" s="912">
        <f>SUM(O57+O59)</f>
        <v>0</v>
      </c>
      <c r="P58" s="910">
        <f>SUM(P57+P59)</f>
        <v>0</v>
      </c>
      <c r="Q58" s="910">
        <f>SUM(Q57+Q59)</f>
        <v>0</v>
      </c>
      <c r="R58" s="913">
        <f>SUM(R57+R59)</f>
        <v>0</v>
      </c>
      <c r="S58" s="914">
        <f t="shared" si="2"/>
        <v>3000</v>
      </c>
    </row>
    <row r="59" spans="1:55" s="1413" customFormat="1" ht="17.25" customHeight="1" x14ac:dyDescent="0.4">
      <c r="A59" s="1403"/>
      <c r="B59" s="1415"/>
      <c r="C59" s="1691"/>
      <c r="D59" s="1368" t="s">
        <v>17</v>
      </c>
      <c r="E59" s="1692"/>
      <c r="F59" s="1405"/>
      <c r="G59" s="1406">
        <v>-6000</v>
      </c>
      <c r="H59" s="1405"/>
      <c r="I59" s="1405"/>
      <c r="J59" s="1405"/>
      <c r="K59" s="1405"/>
      <c r="L59" s="1405"/>
      <c r="M59" s="1407"/>
      <c r="N59" s="1408">
        <f t="shared" si="13"/>
        <v>-6000</v>
      </c>
      <c r="O59" s="1409"/>
      <c r="P59" s="1405"/>
      <c r="Q59" s="1405"/>
      <c r="R59" s="1407"/>
      <c r="S59" s="1410">
        <f t="shared" si="2"/>
        <v>-6000</v>
      </c>
      <c r="T59" s="1411"/>
      <c r="U59" s="1377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1412"/>
      <c r="AJ59" s="1412"/>
      <c r="AK59" s="1412"/>
      <c r="AL59" s="1412"/>
      <c r="AM59" s="1412"/>
      <c r="AN59" s="1412"/>
      <c r="AO59" s="1412"/>
      <c r="AP59" s="1412"/>
      <c r="AQ59" s="1412"/>
      <c r="AR59" s="1412"/>
      <c r="AS59" s="1412"/>
      <c r="AT59" s="1412"/>
      <c r="AU59" s="1412"/>
      <c r="AV59" s="1412"/>
      <c r="AW59" s="1412"/>
      <c r="AX59" s="1412"/>
      <c r="AY59" s="1412"/>
      <c r="AZ59" s="1412"/>
      <c r="BA59" s="1412"/>
      <c r="BB59" s="1412"/>
      <c r="BC59" s="1412"/>
    </row>
    <row r="60" spans="1:55" s="224" customFormat="1" ht="17.25" customHeight="1" x14ac:dyDescent="0.35">
      <c r="A60" s="940"/>
      <c r="B60" s="234"/>
      <c r="C60" s="1691"/>
      <c r="D60" s="897" t="s">
        <v>651</v>
      </c>
      <c r="E60" s="1692" t="s">
        <v>269</v>
      </c>
      <c r="F60" s="941"/>
      <c r="G60" s="941"/>
      <c r="H60" s="941"/>
      <c r="I60" s="941"/>
      <c r="J60" s="941"/>
      <c r="K60" s="941"/>
      <c r="L60" s="941"/>
      <c r="M60" s="942"/>
      <c r="N60" s="902">
        <f t="shared" si="13"/>
        <v>0</v>
      </c>
      <c r="O60" s="943"/>
      <c r="P60" s="941"/>
      <c r="Q60" s="941"/>
      <c r="R60" s="942"/>
      <c r="S60" s="904">
        <f t="shared" si="2"/>
        <v>0</v>
      </c>
      <c r="T60" s="944"/>
      <c r="U60" s="906"/>
    </row>
    <row r="61" spans="1:55" ht="17.25" customHeight="1" x14ac:dyDescent="0.35">
      <c r="A61" s="945"/>
      <c r="B61" s="234"/>
      <c r="C61" s="1691"/>
      <c r="D61" s="856" t="s">
        <v>299</v>
      </c>
      <c r="E61" s="1692"/>
      <c r="F61" s="910">
        <f>SUM(F60+F62)</f>
        <v>0</v>
      </c>
      <c r="G61" s="910">
        <f t="shared" ref="G61:M61" si="20">SUM(G60+G62)</f>
        <v>0</v>
      </c>
      <c r="H61" s="910">
        <f t="shared" si="20"/>
        <v>0</v>
      </c>
      <c r="I61" s="910">
        <f t="shared" si="20"/>
        <v>0</v>
      </c>
      <c r="J61" s="910">
        <f t="shared" si="20"/>
        <v>0</v>
      </c>
      <c r="K61" s="910">
        <f t="shared" si="20"/>
        <v>0</v>
      </c>
      <c r="L61" s="910">
        <f t="shared" si="20"/>
        <v>0</v>
      </c>
      <c r="M61" s="913">
        <f t="shared" si="20"/>
        <v>0</v>
      </c>
      <c r="N61" s="911">
        <f t="shared" si="13"/>
        <v>0</v>
      </c>
      <c r="O61" s="912">
        <f>SUM(O60+O62)</f>
        <v>0</v>
      </c>
      <c r="P61" s="910">
        <f>SUM(P60+P62)</f>
        <v>0</v>
      </c>
      <c r="Q61" s="910">
        <f>SUM(Q60+Q62)</f>
        <v>0</v>
      </c>
      <c r="R61" s="913">
        <f>SUM(R60+R62)</f>
        <v>0</v>
      </c>
      <c r="S61" s="914">
        <f t="shared" si="2"/>
        <v>0</v>
      </c>
    </row>
    <row r="62" spans="1:55" ht="17.25" customHeight="1" x14ac:dyDescent="0.4">
      <c r="A62" s="945"/>
      <c r="B62" s="953"/>
      <c r="C62" s="1691"/>
      <c r="D62" s="856" t="s">
        <v>17</v>
      </c>
      <c r="E62" s="1692"/>
      <c r="F62" s="948"/>
      <c r="G62" s="948"/>
      <c r="H62" s="948"/>
      <c r="I62" s="948">
        <v>0</v>
      </c>
      <c r="J62" s="948">
        <v>0</v>
      </c>
      <c r="K62" s="948"/>
      <c r="L62" s="948"/>
      <c r="M62" s="949"/>
      <c r="N62" s="919">
        <f t="shared" si="13"/>
        <v>0</v>
      </c>
      <c r="O62" s="950"/>
      <c r="P62" s="948"/>
      <c r="Q62" s="948"/>
      <c r="R62" s="949"/>
      <c r="S62" s="914">
        <f t="shared" si="2"/>
        <v>0</v>
      </c>
    </row>
    <row r="63" spans="1:55" ht="17.25" customHeight="1" x14ac:dyDescent="0.4">
      <c r="A63" s="945"/>
      <c r="B63" s="953"/>
      <c r="C63" s="1691" t="s">
        <v>601</v>
      </c>
      <c r="D63" s="897" t="s">
        <v>651</v>
      </c>
      <c r="E63" s="1692" t="s">
        <v>269</v>
      </c>
      <c r="F63" s="948"/>
      <c r="G63" s="948"/>
      <c r="H63" s="948"/>
      <c r="I63" s="948">
        <v>27500</v>
      </c>
      <c r="J63" s="948"/>
      <c r="K63" s="948"/>
      <c r="L63" s="948"/>
      <c r="M63" s="949"/>
      <c r="N63" s="919">
        <f t="shared" si="13"/>
        <v>27500</v>
      </c>
      <c r="O63" s="950"/>
      <c r="P63" s="948"/>
      <c r="Q63" s="948"/>
      <c r="R63" s="949"/>
      <c r="S63" s="914">
        <f t="shared" si="2"/>
        <v>27500</v>
      </c>
    </row>
    <row r="64" spans="1:55" ht="17.25" customHeight="1" x14ac:dyDescent="0.4">
      <c r="A64" s="945"/>
      <c r="B64" s="234"/>
      <c r="C64" s="1691"/>
      <c r="D64" s="856" t="s">
        <v>299</v>
      </c>
      <c r="E64" s="1692"/>
      <c r="F64" s="948">
        <f>SUM(F63+F65)</f>
        <v>0</v>
      </c>
      <c r="G64" s="948">
        <f t="shared" ref="G64:M64" si="21">SUM(G63+G65)</f>
        <v>0</v>
      </c>
      <c r="H64" s="948">
        <f t="shared" si="21"/>
        <v>0</v>
      </c>
      <c r="I64" s="948">
        <f t="shared" si="21"/>
        <v>20903</v>
      </c>
      <c r="J64" s="948">
        <f t="shared" si="21"/>
        <v>0</v>
      </c>
      <c r="K64" s="948">
        <f t="shared" si="21"/>
        <v>0</v>
      </c>
      <c r="L64" s="948">
        <f t="shared" si="21"/>
        <v>0</v>
      </c>
      <c r="M64" s="948">
        <f t="shared" si="21"/>
        <v>0</v>
      </c>
      <c r="N64" s="919">
        <f t="shared" si="13"/>
        <v>20903</v>
      </c>
      <c r="O64" s="950"/>
      <c r="P64" s="948"/>
      <c r="Q64" s="948"/>
      <c r="R64" s="949"/>
      <c r="S64" s="914">
        <f t="shared" si="2"/>
        <v>20903</v>
      </c>
    </row>
    <row r="65" spans="1:55" s="1413" customFormat="1" ht="17.25" customHeight="1" x14ac:dyDescent="0.4">
      <c r="A65" s="1403"/>
      <c r="B65" s="1404"/>
      <c r="C65" s="1691"/>
      <c r="D65" s="1368" t="s">
        <v>17</v>
      </c>
      <c r="E65" s="1692"/>
      <c r="F65" s="1406"/>
      <c r="G65" s="1406"/>
      <c r="H65" s="1406"/>
      <c r="I65" s="1406">
        <v>-6597</v>
      </c>
      <c r="J65" s="1406"/>
      <c r="K65" s="1406"/>
      <c r="L65" s="1406"/>
      <c r="M65" s="1416"/>
      <c r="N65" s="1373">
        <f t="shared" si="13"/>
        <v>-6597</v>
      </c>
      <c r="O65" s="1417"/>
      <c r="P65" s="1406"/>
      <c r="Q65" s="1406"/>
      <c r="R65" s="1416"/>
      <c r="S65" s="1410">
        <f t="shared" si="2"/>
        <v>-6597</v>
      </c>
      <c r="T65" s="1411"/>
      <c r="U65" s="1377"/>
      <c r="V65" s="1412"/>
      <c r="W65" s="1412"/>
      <c r="X65" s="1412"/>
      <c r="Y65" s="1412"/>
      <c r="Z65" s="1412"/>
      <c r="AA65" s="1412"/>
      <c r="AB65" s="1412"/>
      <c r="AC65" s="1412"/>
      <c r="AD65" s="1412"/>
      <c r="AE65" s="1412"/>
      <c r="AF65" s="1412"/>
      <c r="AG65" s="1412"/>
      <c r="AH65" s="1412"/>
      <c r="AI65" s="1412"/>
      <c r="AJ65" s="1412"/>
      <c r="AK65" s="1412"/>
      <c r="AL65" s="1412"/>
      <c r="AM65" s="1412"/>
      <c r="AN65" s="1412"/>
      <c r="AO65" s="1412"/>
      <c r="AP65" s="1412"/>
      <c r="AQ65" s="1412"/>
      <c r="AR65" s="1412"/>
      <c r="AS65" s="1412"/>
      <c r="AT65" s="1412"/>
      <c r="AU65" s="1412"/>
      <c r="AV65" s="1412"/>
      <c r="AW65" s="1412"/>
      <c r="AX65" s="1412"/>
      <c r="AY65" s="1412"/>
      <c r="AZ65" s="1412"/>
      <c r="BA65" s="1412"/>
      <c r="BB65" s="1412"/>
      <c r="BC65" s="1412"/>
    </row>
    <row r="66" spans="1:55" ht="17.25" customHeight="1" x14ac:dyDescent="0.35">
      <c r="A66" s="945"/>
      <c r="B66" s="953"/>
      <c r="C66" s="1691" t="s">
        <v>532</v>
      </c>
      <c r="D66" s="897" t="s">
        <v>651</v>
      </c>
      <c r="E66" s="1692" t="s">
        <v>269</v>
      </c>
      <c r="F66" s="954"/>
      <c r="G66" s="954"/>
      <c r="H66" s="954"/>
      <c r="I66" s="954">
        <v>9702</v>
      </c>
      <c r="J66" s="954"/>
      <c r="K66" s="954"/>
      <c r="L66" s="954"/>
      <c r="M66" s="955"/>
      <c r="N66" s="911">
        <f t="shared" si="13"/>
        <v>9702</v>
      </c>
      <c r="O66" s="956"/>
      <c r="P66" s="954"/>
      <c r="Q66" s="954"/>
      <c r="R66" s="955"/>
      <c r="S66" s="914">
        <f t="shared" si="2"/>
        <v>9702</v>
      </c>
    </row>
    <row r="67" spans="1:55" ht="17.25" customHeight="1" x14ac:dyDescent="0.35">
      <c r="A67" s="945"/>
      <c r="B67" s="234"/>
      <c r="C67" s="1691"/>
      <c r="D67" s="856" t="s">
        <v>299</v>
      </c>
      <c r="E67" s="1692"/>
      <c r="F67" s="910">
        <f>SUM(F66+F68)</f>
        <v>0</v>
      </c>
      <c r="G67" s="910">
        <f t="shared" ref="G67:O67" si="22">SUM(G66+G68)</f>
        <v>0</v>
      </c>
      <c r="H67" s="910">
        <f t="shared" si="22"/>
        <v>0</v>
      </c>
      <c r="I67" s="910">
        <f t="shared" si="22"/>
        <v>9702</v>
      </c>
      <c r="J67" s="910">
        <f t="shared" si="22"/>
        <v>0</v>
      </c>
      <c r="K67" s="910">
        <f t="shared" si="22"/>
        <v>0</v>
      </c>
      <c r="L67" s="910">
        <f t="shared" si="22"/>
        <v>0</v>
      </c>
      <c r="M67" s="913">
        <f t="shared" si="22"/>
        <v>0</v>
      </c>
      <c r="N67" s="911">
        <f t="shared" si="13"/>
        <v>9702</v>
      </c>
      <c r="O67" s="912">
        <f t="shared" si="22"/>
        <v>0</v>
      </c>
      <c r="P67" s="910">
        <f>SUM(P66+P68)</f>
        <v>0</v>
      </c>
      <c r="Q67" s="910">
        <f>SUM(Q66+Q68)</f>
        <v>0</v>
      </c>
      <c r="R67" s="913">
        <f>SUM(R66+R68)</f>
        <v>0</v>
      </c>
      <c r="S67" s="914">
        <f t="shared" si="2"/>
        <v>9702</v>
      </c>
    </row>
    <row r="68" spans="1:55" ht="17.25" customHeight="1" x14ac:dyDescent="0.4">
      <c r="A68" s="945"/>
      <c r="B68" s="953"/>
      <c r="C68" s="1691"/>
      <c r="D68" s="856" t="s">
        <v>17</v>
      </c>
      <c r="E68" s="1692"/>
      <c r="F68" s="948"/>
      <c r="G68" s="948"/>
      <c r="H68" s="948"/>
      <c r="I68" s="948">
        <v>0</v>
      </c>
      <c r="J68" s="948"/>
      <c r="K68" s="948"/>
      <c r="L68" s="948"/>
      <c r="M68" s="949"/>
      <c r="N68" s="919">
        <f t="shared" si="13"/>
        <v>0</v>
      </c>
      <c r="O68" s="950"/>
      <c r="P68" s="948"/>
      <c r="Q68" s="948"/>
      <c r="R68" s="949"/>
      <c r="S68" s="921">
        <f t="shared" si="2"/>
        <v>0</v>
      </c>
    </row>
    <row r="69" spans="1:55" s="224" customFormat="1" ht="17.25" customHeight="1" x14ac:dyDescent="0.35">
      <c r="A69" s="940"/>
      <c r="B69" s="953"/>
      <c r="C69" s="1691" t="s">
        <v>414</v>
      </c>
      <c r="D69" s="897" t="s">
        <v>651</v>
      </c>
      <c r="E69" s="1692" t="s">
        <v>269</v>
      </c>
      <c r="F69" s="941"/>
      <c r="G69" s="941"/>
      <c r="H69" s="941"/>
      <c r="I69" s="941">
        <v>600</v>
      </c>
      <c r="J69" s="941"/>
      <c r="K69" s="941"/>
      <c r="L69" s="941"/>
      <c r="M69" s="942"/>
      <c r="N69" s="902">
        <f t="shared" si="13"/>
        <v>600</v>
      </c>
      <c r="O69" s="943"/>
      <c r="P69" s="941"/>
      <c r="Q69" s="941"/>
      <c r="R69" s="942"/>
      <c r="S69" s="904">
        <f t="shared" si="2"/>
        <v>600</v>
      </c>
      <c r="T69" s="944"/>
      <c r="U69" s="906"/>
    </row>
    <row r="70" spans="1:55" ht="17.25" customHeight="1" x14ac:dyDescent="0.35">
      <c r="A70" s="945"/>
      <c r="B70" s="234"/>
      <c r="C70" s="1691"/>
      <c r="D70" s="856" t="s">
        <v>299</v>
      </c>
      <c r="E70" s="1692"/>
      <c r="F70" s="910">
        <f>SUM(F69+F71)</f>
        <v>0</v>
      </c>
      <c r="G70" s="910">
        <f t="shared" ref="G70:M70" si="23">SUM(G69+G71)</f>
        <v>0</v>
      </c>
      <c r="H70" s="910">
        <f t="shared" si="23"/>
        <v>0</v>
      </c>
      <c r="I70" s="910">
        <f t="shared" si="23"/>
        <v>5457</v>
      </c>
      <c r="J70" s="910">
        <f t="shared" si="23"/>
        <v>0</v>
      </c>
      <c r="K70" s="910">
        <f t="shared" si="23"/>
        <v>0</v>
      </c>
      <c r="L70" s="910">
        <f t="shared" si="23"/>
        <v>0</v>
      </c>
      <c r="M70" s="913">
        <f t="shared" si="23"/>
        <v>0</v>
      </c>
      <c r="N70" s="911">
        <f t="shared" si="13"/>
        <v>5457</v>
      </c>
      <c r="O70" s="912">
        <f>SUM(O69+O71)</f>
        <v>0</v>
      </c>
      <c r="P70" s="910">
        <f>SUM(P69+P71)</f>
        <v>0</v>
      </c>
      <c r="Q70" s="910">
        <f>SUM(Q69+Q71)</f>
        <v>0</v>
      </c>
      <c r="R70" s="913">
        <f>SUM(R69+R71)</f>
        <v>0</v>
      </c>
      <c r="S70" s="914">
        <f t="shared" si="2"/>
        <v>5457</v>
      </c>
    </row>
    <row r="71" spans="1:55" s="1413" customFormat="1" ht="17.25" customHeight="1" x14ac:dyDescent="0.4">
      <c r="A71" s="1414"/>
      <c r="B71" s="1404"/>
      <c r="C71" s="1691"/>
      <c r="D71" s="1368" t="s">
        <v>17</v>
      </c>
      <c r="E71" s="1692"/>
      <c r="F71" s="1406"/>
      <c r="G71" s="1406"/>
      <c r="H71" s="1406"/>
      <c r="I71" s="1406">
        <v>4857</v>
      </c>
      <c r="J71" s="1406"/>
      <c r="K71" s="1406"/>
      <c r="L71" s="1406"/>
      <c r="M71" s="1416"/>
      <c r="N71" s="1373">
        <f t="shared" si="13"/>
        <v>4857</v>
      </c>
      <c r="O71" s="1417"/>
      <c r="P71" s="1406"/>
      <c r="Q71" s="1406"/>
      <c r="R71" s="1416"/>
      <c r="S71" s="1375">
        <f t="shared" si="2"/>
        <v>4857</v>
      </c>
      <c r="T71" s="1411"/>
      <c r="U71" s="1377"/>
      <c r="V71" s="1412"/>
      <c r="W71" s="1412"/>
      <c r="X71" s="1412"/>
      <c r="Y71" s="1412"/>
      <c r="Z71" s="1412"/>
      <c r="AA71" s="1412"/>
      <c r="AB71" s="1412"/>
      <c r="AC71" s="1412"/>
      <c r="AD71" s="1412"/>
      <c r="AE71" s="1412"/>
      <c r="AF71" s="1412"/>
      <c r="AG71" s="1412"/>
      <c r="AH71" s="1412"/>
      <c r="AI71" s="1412"/>
      <c r="AJ71" s="1412"/>
      <c r="AK71" s="1412"/>
      <c r="AL71" s="1412"/>
      <c r="AM71" s="1412"/>
      <c r="AN71" s="1412"/>
      <c r="AO71" s="1412"/>
      <c r="AP71" s="1412"/>
      <c r="AQ71" s="1412"/>
      <c r="AR71" s="1412"/>
      <c r="AS71" s="1412"/>
      <c r="AT71" s="1412"/>
      <c r="AU71" s="1412"/>
      <c r="AV71" s="1412"/>
      <c r="AW71" s="1412"/>
      <c r="AX71" s="1412"/>
      <c r="AY71" s="1412"/>
      <c r="AZ71" s="1412"/>
      <c r="BA71" s="1412"/>
      <c r="BB71" s="1412"/>
      <c r="BC71" s="1412"/>
    </row>
    <row r="72" spans="1:55" s="224" customFormat="1" ht="17.25" customHeight="1" x14ac:dyDescent="0.35">
      <c r="A72" s="940"/>
      <c r="B72" s="953"/>
      <c r="C72" s="1691" t="s">
        <v>708</v>
      </c>
      <c r="D72" s="897" t="s">
        <v>651</v>
      </c>
      <c r="E72" s="1692" t="s">
        <v>269</v>
      </c>
      <c r="F72" s="941"/>
      <c r="G72" s="941"/>
      <c r="H72" s="941"/>
      <c r="I72" s="941">
        <v>300</v>
      </c>
      <c r="J72" s="941"/>
      <c r="K72" s="941"/>
      <c r="L72" s="941"/>
      <c r="M72" s="942"/>
      <c r="N72" s="902">
        <f t="shared" si="13"/>
        <v>300</v>
      </c>
      <c r="O72" s="943"/>
      <c r="P72" s="941"/>
      <c r="Q72" s="941"/>
      <c r="R72" s="942"/>
      <c r="S72" s="904">
        <f t="shared" si="2"/>
        <v>300</v>
      </c>
      <c r="T72" s="944"/>
      <c r="U72" s="906"/>
    </row>
    <row r="73" spans="1:55" ht="17.25" customHeight="1" x14ac:dyDescent="0.35">
      <c r="A73" s="945"/>
      <c r="B73" s="234"/>
      <c r="C73" s="1691"/>
      <c r="D73" s="856" t="s">
        <v>299</v>
      </c>
      <c r="E73" s="1692"/>
      <c r="F73" s="910">
        <f>SUM(F72+F74)</f>
        <v>0</v>
      </c>
      <c r="G73" s="910">
        <f t="shared" ref="G73:M73" si="24">SUM(G72+G74)</f>
        <v>0</v>
      </c>
      <c r="H73" s="910">
        <f t="shared" si="24"/>
        <v>0</v>
      </c>
      <c r="I73" s="910">
        <f t="shared" si="24"/>
        <v>300</v>
      </c>
      <c r="J73" s="910">
        <f t="shared" si="24"/>
        <v>0</v>
      </c>
      <c r="K73" s="910">
        <f t="shared" si="24"/>
        <v>0</v>
      </c>
      <c r="L73" s="910">
        <f t="shared" si="24"/>
        <v>0</v>
      </c>
      <c r="M73" s="913">
        <f t="shared" si="24"/>
        <v>0</v>
      </c>
      <c r="N73" s="911">
        <f t="shared" si="13"/>
        <v>300</v>
      </c>
      <c r="O73" s="912">
        <f>SUM(O72+O74)</f>
        <v>0</v>
      </c>
      <c r="P73" s="910">
        <f>SUM(P72+P74)</f>
        <v>0</v>
      </c>
      <c r="Q73" s="910">
        <f>SUM(Q72+Q74)</f>
        <v>0</v>
      </c>
      <c r="R73" s="913">
        <f>SUM(R72+R74)</f>
        <v>0</v>
      </c>
      <c r="S73" s="914">
        <f t="shared" si="2"/>
        <v>300</v>
      </c>
    </row>
    <row r="74" spans="1:55" ht="17.25" customHeight="1" x14ac:dyDescent="0.35">
      <c r="A74" s="945"/>
      <c r="B74" s="953"/>
      <c r="C74" s="1691"/>
      <c r="D74" s="856" t="s">
        <v>17</v>
      </c>
      <c r="E74" s="1692"/>
      <c r="F74" s="954"/>
      <c r="G74" s="954"/>
      <c r="H74" s="954"/>
      <c r="I74" s="954"/>
      <c r="J74" s="954"/>
      <c r="K74" s="954"/>
      <c r="L74" s="954"/>
      <c r="M74" s="955"/>
      <c r="N74" s="911">
        <f t="shared" si="13"/>
        <v>0</v>
      </c>
      <c r="O74" s="956"/>
      <c r="P74" s="954"/>
      <c r="Q74" s="954"/>
      <c r="R74" s="955"/>
      <c r="S74" s="914">
        <f t="shared" si="2"/>
        <v>0</v>
      </c>
    </row>
    <row r="75" spans="1:55" s="224" customFormat="1" ht="17.25" customHeight="1" x14ac:dyDescent="0.35">
      <c r="A75" s="940"/>
      <c r="B75" s="953"/>
      <c r="C75" s="1691" t="s">
        <v>545</v>
      </c>
      <c r="D75" s="897" t="s">
        <v>651</v>
      </c>
      <c r="E75" s="1692" t="s">
        <v>269</v>
      </c>
      <c r="F75" s="941"/>
      <c r="G75" s="941"/>
      <c r="H75" s="941"/>
      <c r="I75" s="941">
        <v>4700</v>
      </c>
      <c r="J75" s="941"/>
      <c r="K75" s="941"/>
      <c r="L75" s="941"/>
      <c r="M75" s="942"/>
      <c r="N75" s="902">
        <f t="shared" si="13"/>
        <v>4700</v>
      </c>
      <c r="O75" s="943"/>
      <c r="P75" s="941"/>
      <c r="Q75" s="941"/>
      <c r="R75" s="942"/>
      <c r="S75" s="904">
        <f t="shared" si="2"/>
        <v>4700</v>
      </c>
      <c r="T75" s="944"/>
      <c r="U75" s="906"/>
    </row>
    <row r="76" spans="1:55" ht="17.25" customHeight="1" x14ac:dyDescent="0.35">
      <c r="A76" s="945"/>
      <c r="B76" s="230"/>
      <c r="C76" s="1691"/>
      <c r="D76" s="856" t="s">
        <v>299</v>
      </c>
      <c r="E76" s="1692"/>
      <c r="F76" s="910">
        <f>SUM(F75+F77)</f>
        <v>0</v>
      </c>
      <c r="G76" s="910">
        <f t="shared" ref="G76:M76" si="25">SUM(G75+G77)</f>
        <v>0</v>
      </c>
      <c r="H76" s="910">
        <f t="shared" si="25"/>
        <v>0</v>
      </c>
      <c r="I76" s="910">
        <f t="shared" si="25"/>
        <v>5208</v>
      </c>
      <c r="J76" s="910">
        <f t="shared" si="25"/>
        <v>0</v>
      </c>
      <c r="K76" s="910">
        <f t="shared" si="25"/>
        <v>0</v>
      </c>
      <c r="L76" s="910">
        <f t="shared" si="25"/>
        <v>0</v>
      </c>
      <c r="M76" s="913">
        <f t="shared" si="25"/>
        <v>0</v>
      </c>
      <c r="N76" s="911">
        <f t="shared" ref="N76:N110" si="26">SUM(F76:M76)</f>
        <v>5208</v>
      </c>
      <c r="O76" s="912">
        <f>SUM(O75+O77)</f>
        <v>0</v>
      </c>
      <c r="P76" s="910">
        <f>SUM(P75+P77)</f>
        <v>0</v>
      </c>
      <c r="Q76" s="910">
        <f>SUM(Q75+Q77)</f>
        <v>0</v>
      </c>
      <c r="R76" s="913">
        <f>SUM(R75+R77)</f>
        <v>0</v>
      </c>
      <c r="S76" s="914">
        <f t="shared" si="2"/>
        <v>5208</v>
      </c>
    </row>
    <row r="77" spans="1:55" s="1420" customFormat="1" ht="17.25" customHeight="1" x14ac:dyDescent="0.4">
      <c r="A77" s="1414"/>
      <c r="B77" s="1415"/>
      <c r="C77" s="1691"/>
      <c r="D77" s="1368" t="s">
        <v>17</v>
      </c>
      <c r="E77" s="1692"/>
      <c r="F77" s="1406"/>
      <c r="G77" s="1406"/>
      <c r="H77" s="1406"/>
      <c r="I77" s="1406">
        <v>508</v>
      </c>
      <c r="J77" s="1406"/>
      <c r="K77" s="1406"/>
      <c r="L77" s="1406"/>
      <c r="M77" s="1416"/>
      <c r="N77" s="1373">
        <f t="shared" si="26"/>
        <v>508</v>
      </c>
      <c r="O77" s="1417"/>
      <c r="P77" s="1406"/>
      <c r="Q77" s="1406"/>
      <c r="R77" s="1416"/>
      <c r="S77" s="1375">
        <f t="shared" si="2"/>
        <v>508</v>
      </c>
      <c r="T77" s="1418"/>
      <c r="U77" s="1383"/>
      <c r="V77" s="1419"/>
      <c r="W77" s="1419"/>
      <c r="X77" s="1419"/>
      <c r="Y77" s="1419"/>
      <c r="Z77" s="1419"/>
      <c r="AA77" s="1419"/>
      <c r="AB77" s="1419"/>
      <c r="AC77" s="1419"/>
      <c r="AD77" s="1419"/>
      <c r="AE77" s="1419"/>
      <c r="AF77" s="1419"/>
      <c r="AG77" s="1419"/>
      <c r="AH77" s="1419"/>
      <c r="AI77" s="1419"/>
      <c r="AJ77" s="1419"/>
      <c r="AK77" s="1419"/>
      <c r="AL77" s="1419"/>
      <c r="AM77" s="1419"/>
      <c r="AN77" s="1419"/>
      <c r="AO77" s="1419"/>
      <c r="AP77" s="1419"/>
      <c r="AQ77" s="1419"/>
      <c r="AR77" s="1419"/>
      <c r="AS77" s="1419"/>
      <c r="AT77" s="1419"/>
      <c r="AU77" s="1419"/>
      <c r="AV77" s="1419"/>
      <c r="AW77" s="1419"/>
      <c r="AX77" s="1419"/>
      <c r="AY77" s="1419"/>
      <c r="AZ77" s="1419"/>
      <c r="BA77" s="1419"/>
      <c r="BB77" s="1419"/>
      <c r="BC77" s="1419"/>
    </row>
    <row r="78" spans="1:55" s="224" customFormat="1" ht="17.25" customHeight="1" x14ac:dyDescent="0.35">
      <c r="A78" s="940"/>
      <c r="B78" s="958"/>
      <c r="C78" s="1691" t="s">
        <v>546</v>
      </c>
      <c r="D78" s="897" t="s">
        <v>651</v>
      </c>
      <c r="E78" s="1692" t="s">
        <v>269</v>
      </c>
      <c r="F78" s="941"/>
      <c r="G78" s="941"/>
      <c r="H78" s="941"/>
      <c r="I78" s="941">
        <v>1650</v>
      </c>
      <c r="J78" s="941"/>
      <c r="K78" s="941"/>
      <c r="L78" s="941"/>
      <c r="M78" s="942"/>
      <c r="N78" s="902">
        <f t="shared" si="26"/>
        <v>1650</v>
      </c>
      <c r="O78" s="943"/>
      <c r="P78" s="941"/>
      <c r="Q78" s="941"/>
      <c r="R78" s="942"/>
      <c r="S78" s="904">
        <f t="shared" si="2"/>
        <v>1650</v>
      </c>
      <c r="T78" s="944"/>
      <c r="U78" s="906"/>
    </row>
    <row r="79" spans="1:55" ht="17.25" customHeight="1" x14ac:dyDescent="0.35">
      <c r="A79" s="945"/>
      <c r="B79" s="953"/>
      <c r="C79" s="1691"/>
      <c r="D79" s="856" t="s">
        <v>299</v>
      </c>
      <c r="E79" s="1692"/>
      <c r="F79" s="910">
        <f>SUM(F78+F80)</f>
        <v>0</v>
      </c>
      <c r="G79" s="910">
        <f t="shared" ref="G79:M79" si="27">SUM(G78+G80)</f>
        <v>0</v>
      </c>
      <c r="H79" s="910">
        <f t="shared" si="27"/>
        <v>0</v>
      </c>
      <c r="I79" s="910">
        <f t="shared" si="27"/>
        <v>150</v>
      </c>
      <c r="J79" s="910">
        <f t="shared" si="27"/>
        <v>0</v>
      </c>
      <c r="K79" s="910">
        <f t="shared" si="27"/>
        <v>0</v>
      </c>
      <c r="L79" s="910">
        <f t="shared" si="27"/>
        <v>0</v>
      </c>
      <c r="M79" s="913">
        <f t="shared" si="27"/>
        <v>0</v>
      </c>
      <c r="N79" s="911">
        <f t="shared" si="26"/>
        <v>150</v>
      </c>
      <c r="O79" s="912">
        <f>SUM(O78+O80)</f>
        <v>0</v>
      </c>
      <c r="P79" s="910">
        <f>SUM(P78+P80)</f>
        <v>0</v>
      </c>
      <c r="Q79" s="910">
        <f>SUM(Q78+Q80)</f>
        <v>0</v>
      </c>
      <c r="R79" s="913">
        <f>SUM(R78+R80)</f>
        <v>0</v>
      </c>
      <c r="S79" s="914">
        <f t="shared" si="2"/>
        <v>150</v>
      </c>
    </row>
    <row r="80" spans="1:55" s="1413" customFormat="1" ht="17.25" customHeight="1" x14ac:dyDescent="0.4">
      <c r="A80" s="1414"/>
      <c r="B80" s="1436"/>
      <c r="C80" s="1691"/>
      <c r="D80" s="1368" t="s">
        <v>17</v>
      </c>
      <c r="E80" s="1692"/>
      <c r="F80" s="1406"/>
      <c r="G80" s="1406"/>
      <c r="H80" s="1406"/>
      <c r="I80" s="1406">
        <v>-1500</v>
      </c>
      <c r="J80" s="1406"/>
      <c r="K80" s="1406"/>
      <c r="L80" s="1406"/>
      <c r="M80" s="1416"/>
      <c r="N80" s="1373">
        <f t="shared" si="26"/>
        <v>-1500</v>
      </c>
      <c r="O80" s="1417"/>
      <c r="P80" s="1406"/>
      <c r="Q80" s="1406"/>
      <c r="R80" s="1416"/>
      <c r="S80" s="1375">
        <f t="shared" si="2"/>
        <v>-1500</v>
      </c>
      <c r="T80" s="1411"/>
      <c r="U80" s="1377"/>
      <c r="V80" s="1412"/>
      <c r="W80" s="1412"/>
      <c r="X80" s="1412"/>
      <c r="Y80" s="1412"/>
      <c r="Z80" s="1412"/>
      <c r="AA80" s="1412"/>
      <c r="AB80" s="1412"/>
      <c r="AC80" s="1412"/>
      <c r="AD80" s="1412"/>
      <c r="AE80" s="1412"/>
      <c r="AF80" s="1412"/>
      <c r="AG80" s="1412"/>
      <c r="AH80" s="1412"/>
      <c r="AI80" s="1412"/>
      <c r="AJ80" s="1412"/>
      <c r="AK80" s="1412"/>
      <c r="AL80" s="1412"/>
      <c r="AM80" s="1412"/>
      <c r="AN80" s="1412"/>
      <c r="AO80" s="1412"/>
      <c r="AP80" s="1412"/>
      <c r="AQ80" s="1412"/>
      <c r="AR80" s="1412"/>
      <c r="AS80" s="1412"/>
      <c r="AT80" s="1412"/>
      <c r="AU80" s="1412"/>
      <c r="AV80" s="1412"/>
      <c r="AW80" s="1412"/>
      <c r="AX80" s="1412"/>
      <c r="AY80" s="1412"/>
      <c r="AZ80" s="1412"/>
      <c r="BA80" s="1412"/>
      <c r="BB80" s="1412"/>
      <c r="BC80" s="1412"/>
    </row>
    <row r="81" spans="1:55" ht="17.25" customHeight="1" x14ac:dyDescent="0.35">
      <c r="A81" s="945"/>
      <c r="B81" s="953"/>
      <c r="C81" s="1691"/>
      <c r="D81" s="897" t="s">
        <v>651</v>
      </c>
      <c r="E81" s="1692" t="s">
        <v>269</v>
      </c>
      <c r="F81" s="954"/>
      <c r="G81" s="954"/>
      <c r="H81" s="954"/>
      <c r="I81" s="954"/>
      <c r="J81" s="954"/>
      <c r="K81" s="954"/>
      <c r="L81" s="954"/>
      <c r="M81" s="955"/>
      <c r="N81" s="911">
        <f t="shared" si="26"/>
        <v>0</v>
      </c>
      <c r="O81" s="956"/>
      <c r="P81" s="954"/>
      <c r="Q81" s="954"/>
      <c r="R81" s="955"/>
      <c r="S81" s="914">
        <f t="shared" si="2"/>
        <v>0</v>
      </c>
    </row>
    <row r="82" spans="1:55" ht="17.25" customHeight="1" x14ac:dyDescent="0.35">
      <c r="A82" s="945"/>
      <c r="B82" s="953"/>
      <c r="C82" s="1691"/>
      <c r="D82" s="856" t="s">
        <v>299</v>
      </c>
      <c r="E82" s="1692"/>
      <c r="F82" s="910">
        <f>SUM(F81+F83)</f>
        <v>0</v>
      </c>
      <c r="G82" s="910">
        <f t="shared" ref="G82:O82" si="28">SUM(G81+G83)</f>
        <v>0</v>
      </c>
      <c r="H82" s="910">
        <f t="shared" si="28"/>
        <v>0</v>
      </c>
      <c r="I82" s="910">
        <f t="shared" si="28"/>
        <v>0</v>
      </c>
      <c r="J82" s="910">
        <f t="shared" si="28"/>
        <v>0</v>
      </c>
      <c r="K82" s="910">
        <f t="shared" si="28"/>
        <v>0</v>
      </c>
      <c r="L82" s="910">
        <f t="shared" si="28"/>
        <v>0</v>
      </c>
      <c r="M82" s="910">
        <f t="shared" si="28"/>
        <v>0</v>
      </c>
      <c r="N82" s="911">
        <f t="shared" si="26"/>
        <v>0</v>
      </c>
      <c r="O82" s="910">
        <f t="shared" si="28"/>
        <v>0</v>
      </c>
      <c r="P82" s="910">
        <f t="shared" ref="P82" si="29">SUM(P81+P83)</f>
        <v>0</v>
      </c>
      <c r="Q82" s="910">
        <f t="shared" ref="Q82" si="30">SUM(Q81+Q83)</f>
        <v>0</v>
      </c>
      <c r="R82" s="910">
        <f t="shared" ref="R82" si="31">SUM(R81+R83)</f>
        <v>0</v>
      </c>
      <c r="S82" s="914">
        <f t="shared" si="2"/>
        <v>0</v>
      </c>
    </row>
    <row r="83" spans="1:55" ht="17.25" customHeight="1" x14ac:dyDescent="0.35">
      <c r="A83" s="945"/>
      <c r="B83" s="953"/>
      <c r="C83" s="1691"/>
      <c r="D83" s="856" t="s">
        <v>17</v>
      </c>
      <c r="E83" s="1692"/>
      <c r="F83" s="954"/>
      <c r="G83" s="954"/>
      <c r="H83" s="954"/>
      <c r="I83" s="954"/>
      <c r="J83" s="954"/>
      <c r="K83" s="954"/>
      <c r="L83" s="954"/>
      <c r="M83" s="955"/>
      <c r="N83" s="911">
        <f t="shared" si="26"/>
        <v>0</v>
      </c>
      <c r="O83" s="956"/>
      <c r="P83" s="954"/>
      <c r="Q83" s="954"/>
      <c r="R83" s="955"/>
      <c r="S83" s="914">
        <f t="shared" si="2"/>
        <v>0</v>
      </c>
    </row>
    <row r="84" spans="1:55" s="224" customFormat="1" ht="17.25" customHeight="1" x14ac:dyDescent="0.35">
      <c r="A84" s="940"/>
      <c r="B84" s="230"/>
      <c r="C84" s="1691" t="s">
        <v>415</v>
      </c>
      <c r="D84" s="897" t="s">
        <v>651</v>
      </c>
      <c r="E84" s="1692" t="s">
        <v>269</v>
      </c>
      <c r="F84" s="941"/>
      <c r="G84" s="941"/>
      <c r="H84" s="941"/>
      <c r="I84" s="941">
        <v>118257</v>
      </c>
      <c r="J84" s="941"/>
      <c r="K84" s="941"/>
      <c r="L84" s="941"/>
      <c r="M84" s="942"/>
      <c r="N84" s="911">
        <f t="shared" si="26"/>
        <v>118257</v>
      </c>
      <c r="O84" s="943"/>
      <c r="P84" s="941"/>
      <c r="Q84" s="941"/>
      <c r="R84" s="942"/>
      <c r="S84" s="904">
        <f t="shared" si="2"/>
        <v>118257</v>
      </c>
      <c r="T84" s="944"/>
      <c r="U84" s="906"/>
    </row>
    <row r="85" spans="1:55" ht="17.25" customHeight="1" x14ac:dyDescent="0.35">
      <c r="A85" s="959"/>
      <c r="B85" s="960"/>
      <c r="C85" s="1691"/>
      <c r="D85" s="856" t="s">
        <v>299</v>
      </c>
      <c r="E85" s="1692"/>
      <c r="F85" s="910">
        <f t="shared" ref="F85:M85" si="32">SUM(F84+F86)</f>
        <v>0</v>
      </c>
      <c r="G85" s="910">
        <f t="shared" si="32"/>
        <v>0</v>
      </c>
      <c r="H85" s="910">
        <f t="shared" si="32"/>
        <v>0</v>
      </c>
      <c r="I85" s="910">
        <f t="shared" si="32"/>
        <v>118257</v>
      </c>
      <c r="J85" s="910">
        <f t="shared" si="32"/>
        <v>0</v>
      </c>
      <c r="K85" s="910">
        <f t="shared" si="32"/>
        <v>0</v>
      </c>
      <c r="L85" s="910">
        <f t="shared" si="32"/>
        <v>0</v>
      </c>
      <c r="M85" s="913">
        <f t="shared" si="32"/>
        <v>0</v>
      </c>
      <c r="N85" s="911">
        <f t="shared" si="26"/>
        <v>118257</v>
      </c>
      <c r="O85" s="912">
        <f>SUM(O84+O86)</f>
        <v>0</v>
      </c>
      <c r="P85" s="910">
        <f>SUM(P84+P86)</f>
        <v>0</v>
      </c>
      <c r="Q85" s="910">
        <f>SUM(Q84+Q86)</f>
        <v>0</v>
      </c>
      <c r="R85" s="913">
        <f>SUM(R84+R86)</f>
        <v>0</v>
      </c>
      <c r="S85" s="914">
        <f t="shared" si="2"/>
        <v>118257</v>
      </c>
    </row>
    <row r="86" spans="1:55" s="952" customFormat="1" ht="17.25" customHeight="1" x14ac:dyDescent="0.4">
      <c r="A86" s="961"/>
      <c r="B86" s="962"/>
      <c r="C86" s="1691"/>
      <c r="D86" s="856" t="s">
        <v>17</v>
      </c>
      <c r="E86" s="1692"/>
      <c r="F86" s="948"/>
      <c r="G86" s="948">
        <v>0</v>
      </c>
      <c r="H86" s="948"/>
      <c r="I86" s="948">
        <v>0</v>
      </c>
      <c r="J86" s="948"/>
      <c r="K86" s="948"/>
      <c r="L86" s="948">
        <v>0</v>
      </c>
      <c r="M86" s="949"/>
      <c r="N86" s="919">
        <f t="shared" si="26"/>
        <v>0</v>
      </c>
      <c r="O86" s="950"/>
      <c r="P86" s="948"/>
      <c r="Q86" s="948"/>
      <c r="R86" s="949"/>
      <c r="S86" s="921">
        <f>SUM(N86:R86)</f>
        <v>0</v>
      </c>
      <c r="T86" s="951"/>
      <c r="U86" s="927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</row>
    <row r="87" spans="1:55" s="224" customFormat="1" ht="17.25" customHeight="1" x14ac:dyDescent="0.35">
      <c r="A87" s="940"/>
      <c r="B87" s="230"/>
      <c r="C87" s="1708"/>
      <c r="D87" s="897" t="s">
        <v>651</v>
      </c>
      <c r="E87" s="1692" t="s">
        <v>269</v>
      </c>
      <c r="F87" s="941"/>
      <c r="G87" s="941"/>
      <c r="H87" s="941"/>
      <c r="I87" s="941"/>
      <c r="J87" s="941"/>
      <c r="K87" s="941"/>
      <c r="L87" s="941"/>
      <c r="M87" s="942"/>
      <c r="N87" s="902">
        <f t="shared" si="26"/>
        <v>0</v>
      </c>
      <c r="O87" s="943"/>
      <c r="P87" s="941"/>
      <c r="Q87" s="941"/>
      <c r="R87" s="942"/>
      <c r="S87" s="904">
        <f>SUM(N87:R87)</f>
        <v>0</v>
      </c>
      <c r="T87" s="944"/>
      <c r="U87" s="906"/>
    </row>
    <row r="88" spans="1:55" ht="17.25" customHeight="1" x14ac:dyDescent="0.35">
      <c r="A88" s="959"/>
      <c r="B88" s="960"/>
      <c r="C88" s="1708"/>
      <c r="D88" s="856" t="s">
        <v>299</v>
      </c>
      <c r="E88" s="1692"/>
      <c r="F88" s="910">
        <f t="shared" ref="F88:M88" si="33">SUM(F87+F89)</f>
        <v>0</v>
      </c>
      <c r="G88" s="910">
        <f t="shared" si="33"/>
        <v>0</v>
      </c>
      <c r="H88" s="910">
        <f t="shared" si="33"/>
        <v>0</v>
      </c>
      <c r="I88" s="910">
        <f t="shared" si="33"/>
        <v>0</v>
      </c>
      <c r="J88" s="910">
        <f t="shared" si="33"/>
        <v>0</v>
      </c>
      <c r="K88" s="910">
        <f t="shared" si="33"/>
        <v>0</v>
      </c>
      <c r="L88" s="910">
        <f t="shared" si="33"/>
        <v>0</v>
      </c>
      <c r="M88" s="913">
        <f t="shared" si="33"/>
        <v>0</v>
      </c>
      <c r="N88" s="911">
        <f t="shared" si="26"/>
        <v>0</v>
      </c>
      <c r="O88" s="912">
        <f>SUM(O87+O89)</f>
        <v>0</v>
      </c>
      <c r="P88" s="910">
        <f>SUM(P87+P89)</f>
        <v>0</v>
      </c>
      <c r="Q88" s="910">
        <f>SUM(Q87+Q89)</f>
        <v>0</v>
      </c>
      <c r="R88" s="913">
        <f>SUM(R87+R89)</f>
        <v>0</v>
      </c>
      <c r="S88" s="914">
        <f t="shared" si="2"/>
        <v>0</v>
      </c>
    </row>
    <row r="89" spans="1:55" s="952" customFormat="1" ht="17.25" customHeight="1" x14ac:dyDescent="0.4">
      <c r="A89" s="947"/>
      <c r="B89" s="958"/>
      <c r="C89" s="1708"/>
      <c r="D89" s="856" t="s">
        <v>17</v>
      </c>
      <c r="E89" s="1692"/>
      <c r="F89" s="948"/>
      <c r="G89" s="948"/>
      <c r="H89" s="948"/>
      <c r="I89" s="948">
        <v>0</v>
      </c>
      <c r="J89" s="948">
        <v>0</v>
      </c>
      <c r="K89" s="948"/>
      <c r="L89" s="948"/>
      <c r="M89" s="949"/>
      <c r="N89" s="919">
        <f t="shared" si="26"/>
        <v>0</v>
      </c>
      <c r="O89" s="950"/>
      <c r="P89" s="948"/>
      <c r="Q89" s="948"/>
      <c r="R89" s="949"/>
      <c r="S89" s="921">
        <f t="shared" si="2"/>
        <v>0</v>
      </c>
      <c r="T89" s="951"/>
      <c r="U89" s="927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</row>
    <row r="90" spans="1:55" s="224" customFormat="1" ht="17.25" customHeight="1" x14ac:dyDescent="0.35">
      <c r="A90" s="940"/>
      <c r="B90" s="230"/>
      <c r="C90" s="1691" t="s">
        <v>416</v>
      </c>
      <c r="D90" s="897" t="s">
        <v>651</v>
      </c>
      <c r="E90" s="1692" t="s">
        <v>269</v>
      </c>
      <c r="F90" s="941"/>
      <c r="G90" s="941"/>
      <c r="H90" s="941"/>
      <c r="I90" s="941">
        <v>28691</v>
      </c>
      <c r="J90" s="941"/>
      <c r="K90" s="941"/>
      <c r="L90" s="941"/>
      <c r="M90" s="942"/>
      <c r="N90" s="902">
        <f t="shared" si="26"/>
        <v>28691</v>
      </c>
      <c r="O90" s="943"/>
      <c r="P90" s="941"/>
      <c r="Q90" s="941"/>
      <c r="R90" s="942"/>
      <c r="S90" s="904">
        <f t="shared" si="2"/>
        <v>28691</v>
      </c>
      <c r="T90" s="944"/>
      <c r="U90" s="906"/>
    </row>
    <row r="91" spans="1:55" ht="17.25" customHeight="1" x14ac:dyDescent="0.35">
      <c r="A91" s="945"/>
      <c r="B91" s="957"/>
      <c r="C91" s="1691"/>
      <c r="D91" s="856" t="s">
        <v>299</v>
      </c>
      <c r="E91" s="1692"/>
      <c r="F91" s="910">
        <f t="shared" ref="F91:M91" si="34">SUM(F90+F92)</f>
        <v>0</v>
      </c>
      <c r="G91" s="910">
        <f t="shared" si="34"/>
        <v>0</v>
      </c>
      <c r="H91" s="910">
        <f t="shared" si="34"/>
        <v>0</v>
      </c>
      <c r="I91" s="910">
        <f t="shared" si="34"/>
        <v>29680</v>
      </c>
      <c r="J91" s="910">
        <f t="shared" si="34"/>
        <v>0</v>
      </c>
      <c r="K91" s="910">
        <f t="shared" si="34"/>
        <v>0</v>
      </c>
      <c r="L91" s="910">
        <f t="shared" si="34"/>
        <v>0</v>
      </c>
      <c r="M91" s="913">
        <f t="shared" si="34"/>
        <v>0</v>
      </c>
      <c r="N91" s="911">
        <f t="shared" si="26"/>
        <v>29680</v>
      </c>
      <c r="O91" s="912">
        <f>SUM(O90+O92)</f>
        <v>0</v>
      </c>
      <c r="P91" s="910">
        <f>SUM(P90+P92)</f>
        <v>0</v>
      </c>
      <c r="Q91" s="910">
        <f>SUM(Q90+Q92)</f>
        <v>0</v>
      </c>
      <c r="R91" s="913">
        <f>SUM(R90+R92)</f>
        <v>0</v>
      </c>
      <c r="S91" s="914">
        <f t="shared" si="2"/>
        <v>29680</v>
      </c>
    </row>
    <row r="92" spans="1:55" s="1413" customFormat="1" ht="17.25" customHeight="1" x14ac:dyDescent="0.35">
      <c r="A92" s="1403"/>
      <c r="B92" s="1415"/>
      <c r="C92" s="1691"/>
      <c r="D92" s="1368" t="s">
        <v>17</v>
      </c>
      <c r="E92" s="1692"/>
      <c r="F92" s="1405"/>
      <c r="G92" s="1405"/>
      <c r="H92" s="1405"/>
      <c r="I92" s="1405">
        <v>989</v>
      </c>
      <c r="J92" s="1405"/>
      <c r="K92" s="1405"/>
      <c r="L92" s="1405"/>
      <c r="M92" s="1407"/>
      <c r="N92" s="1408">
        <f t="shared" si="26"/>
        <v>989</v>
      </c>
      <c r="O92" s="1409"/>
      <c r="P92" s="1405"/>
      <c r="Q92" s="1405"/>
      <c r="R92" s="1407"/>
      <c r="S92" s="1410">
        <f t="shared" si="2"/>
        <v>989</v>
      </c>
      <c r="T92" s="1411"/>
      <c r="U92" s="1377"/>
      <c r="V92" s="1412"/>
      <c r="W92" s="1412"/>
      <c r="X92" s="1412"/>
      <c r="Y92" s="1412"/>
      <c r="Z92" s="1412"/>
      <c r="AA92" s="1412"/>
      <c r="AB92" s="1412"/>
      <c r="AC92" s="1412"/>
      <c r="AD92" s="1412"/>
      <c r="AE92" s="1412"/>
      <c r="AF92" s="1412"/>
      <c r="AG92" s="1412"/>
      <c r="AH92" s="1412"/>
      <c r="AI92" s="1412"/>
      <c r="AJ92" s="1412"/>
      <c r="AK92" s="1412"/>
      <c r="AL92" s="1412"/>
      <c r="AM92" s="1412"/>
      <c r="AN92" s="1412"/>
      <c r="AO92" s="1412"/>
      <c r="AP92" s="1412"/>
      <c r="AQ92" s="1412"/>
      <c r="AR92" s="1412"/>
      <c r="AS92" s="1412"/>
      <c r="AT92" s="1412"/>
      <c r="AU92" s="1412"/>
      <c r="AV92" s="1412"/>
      <c r="AW92" s="1412"/>
      <c r="AX92" s="1412"/>
      <c r="AY92" s="1412"/>
      <c r="AZ92" s="1412"/>
      <c r="BA92" s="1412"/>
      <c r="BB92" s="1412"/>
      <c r="BC92" s="1412"/>
    </row>
    <row r="93" spans="1:55" s="224" customFormat="1" ht="17.25" customHeight="1" x14ac:dyDescent="0.35">
      <c r="A93" s="940"/>
      <c r="B93" s="230"/>
      <c r="C93" s="1691" t="s">
        <v>374</v>
      </c>
      <c r="D93" s="897" t="s">
        <v>651</v>
      </c>
      <c r="E93" s="1692" t="s">
        <v>269</v>
      </c>
      <c r="F93" s="941"/>
      <c r="G93" s="941"/>
      <c r="H93" s="941"/>
      <c r="I93" s="941">
        <v>25474</v>
      </c>
      <c r="J93" s="941"/>
      <c r="K93" s="941"/>
      <c r="L93" s="941"/>
      <c r="M93" s="942"/>
      <c r="N93" s="902">
        <f t="shared" si="26"/>
        <v>25474</v>
      </c>
      <c r="O93" s="943"/>
      <c r="P93" s="941"/>
      <c r="Q93" s="941"/>
      <c r="R93" s="942"/>
      <c r="S93" s="904">
        <f t="shared" si="2"/>
        <v>25474</v>
      </c>
      <c r="T93" s="944"/>
      <c r="U93" s="906"/>
    </row>
    <row r="94" spans="1:55" ht="17.25" customHeight="1" x14ac:dyDescent="0.35">
      <c r="A94" s="945"/>
      <c r="B94" s="957"/>
      <c r="C94" s="1691"/>
      <c r="D94" s="856" t="s">
        <v>299</v>
      </c>
      <c r="E94" s="1692"/>
      <c r="F94" s="910">
        <f t="shared" ref="F94:M94" si="35">SUM(F93+F95)</f>
        <v>0</v>
      </c>
      <c r="G94" s="910">
        <f t="shared" si="35"/>
        <v>0</v>
      </c>
      <c r="H94" s="910">
        <f t="shared" si="35"/>
        <v>0</v>
      </c>
      <c r="I94" s="910">
        <f t="shared" si="35"/>
        <v>25474</v>
      </c>
      <c r="J94" s="910">
        <f t="shared" si="35"/>
        <v>0</v>
      </c>
      <c r="K94" s="910">
        <f t="shared" si="35"/>
        <v>0</v>
      </c>
      <c r="L94" s="910">
        <f t="shared" si="35"/>
        <v>0</v>
      </c>
      <c r="M94" s="913">
        <f t="shared" si="35"/>
        <v>0</v>
      </c>
      <c r="N94" s="911">
        <f t="shared" si="26"/>
        <v>25474</v>
      </c>
      <c r="O94" s="912">
        <f>SUM(O93+O95)</f>
        <v>0</v>
      </c>
      <c r="P94" s="910">
        <f>SUM(P93+P95)</f>
        <v>0</v>
      </c>
      <c r="Q94" s="910">
        <f>SUM(Q93+Q95)</f>
        <v>0</v>
      </c>
      <c r="R94" s="913">
        <f>SUM(R93+R95)</f>
        <v>0</v>
      </c>
      <c r="S94" s="914">
        <f t="shared" si="2"/>
        <v>25474</v>
      </c>
    </row>
    <row r="95" spans="1:55" s="952" customFormat="1" ht="17.25" customHeight="1" x14ac:dyDescent="0.4">
      <c r="A95" s="947"/>
      <c r="B95" s="958"/>
      <c r="C95" s="1691"/>
      <c r="D95" s="856" t="s">
        <v>17</v>
      </c>
      <c r="E95" s="1692"/>
      <c r="F95" s="948"/>
      <c r="G95" s="948"/>
      <c r="H95" s="948"/>
      <c r="I95" s="948">
        <v>0</v>
      </c>
      <c r="J95" s="948"/>
      <c r="K95" s="948"/>
      <c r="L95" s="948"/>
      <c r="M95" s="949"/>
      <c r="N95" s="919">
        <f t="shared" si="26"/>
        <v>0</v>
      </c>
      <c r="O95" s="950"/>
      <c r="P95" s="948"/>
      <c r="Q95" s="948"/>
      <c r="R95" s="949"/>
      <c r="S95" s="921">
        <f t="shared" si="2"/>
        <v>0</v>
      </c>
      <c r="T95" s="951"/>
      <c r="U95" s="927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289"/>
      <c r="AU95" s="289"/>
      <c r="AV95" s="289"/>
      <c r="AW95" s="289"/>
      <c r="AX95" s="289"/>
      <c r="AY95" s="289"/>
      <c r="AZ95" s="289"/>
      <c r="BA95" s="289"/>
      <c r="BB95" s="289"/>
      <c r="BC95" s="289"/>
    </row>
    <row r="96" spans="1:55" s="224" customFormat="1" ht="17.25" customHeight="1" x14ac:dyDescent="0.35">
      <c r="A96" s="940"/>
      <c r="B96" s="230"/>
      <c r="C96" s="1691" t="s">
        <v>319</v>
      </c>
      <c r="D96" s="897" t="s">
        <v>651</v>
      </c>
      <c r="E96" s="1692" t="s">
        <v>332</v>
      </c>
      <c r="F96" s="941"/>
      <c r="G96" s="941"/>
      <c r="H96" s="941"/>
      <c r="I96" s="941"/>
      <c r="J96" s="941"/>
      <c r="K96" s="941"/>
      <c r="L96" s="941"/>
      <c r="M96" s="942"/>
      <c r="N96" s="902">
        <f t="shared" si="26"/>
        <v>0</v>
      </c>
      <c r="O96" s="943">
        <v>47683</v>
      </c>
      <c r="P96" s="941"/>
      <c r="Q96" s="941"/>
      <c r="R96" s="942"/>
      <c r="S96" s="904">
        <f t="shared" si="2"/>
        <v>47683</v>
      </c>
      <c r="T96" s="944"/>
      <c r="U96" s="906"/>
    </row>
    <row r="97" spans="1:16384" ht="17.25" customHeight="1" x14ac:dyDescent="0.25">
      <c r="A97" s="912">
        <f t="shared" ref="A97:B97" si="36">SUM(A96+A98)</f>
        <v>0</v>
      </c>
      <c r="B97" s="912">
        <f t="shared" si="36"/>
        <v>0</v>
      </c>
      <c r="C97" s="1691"/>
      <c r="D97" s="856" t="s">
        <v>299</v>
      </c>
      <c r="E97" s="1692"/>
      <c r="F97" s="912">
        <f t="shared" ref="F97:BQ97" si="37">SUM(F96+F98)</f>
        <v>0</v>
      </c>
      <c r="G97" s="912">
        <f t="shared" si="37"/>
        <v>0</v>
      </c>
      <c r="H97" s="912">
        <f t="shared" si="37"/>
        <v>0</v>
      </c>
      <c r="I97" s="912">
        <f t="shared" si="37"/>
        <v>0</v>
      </c>
      <c r="J97" s="912">
        <f t="shared" si="37"/>
        <v>0</v>
      </c>
      <c r="K97" s="912">
        <f t="shared" si="37"/>
        <v>0</v>
      </c>
      <c r="L97" s="912">
        <f t="shared" si="37"/>
        <v>0</v>
      </c>
      <c r="M97" s="912">
        <f t="shared" si="37"/>
        <v>0</v>
      </c>
      <c r="N97" s="912">
        <f t="shared" si="37"/>
        <v>0</v>
      </c>
      <c r="O97" s="912">
        <f t="shared" si="37"/>
        <v>47683</v>
      </c>
      <c r="P97" s="912">
        <f t="shared" si="37"/>
        <v>0</v>
      </c>
      <c r="Q97" s="912">
        <f t="shared" si="37"/>
        <v>0</v>
      </c>
      <c r="R97" s="912">
        <f t="shared" si="37"/>
        <v>0</v>
      </c>
      <c r="S97" s="912">
        <f t="shared" si="37"/>
        <v>47683</v>
      </c>
      <c r="T97" s="912">
        <f t="shared" si="37"/>
        <v>0</v>
      </c>
      <c r="U97" s="912">
        <f t="shared" si="37"/>
        <v>0</v>
      </c>
      <c r="V97" s="912">
        <f t="shared" si="37"/>
        <v>0</v>
      </c>
      <c r="W97" s="912">
        <f t="shared" si="37"/>
        <v>0</v>
      </c>
      <c r="X97" s="912">
        <f t="shared" si="37"/>
        <v>0</v>
      </c>
      <c r="Y97" s="912">
        <f t="shared" si="37"/>
        <v>0</v>
      </c>
      <c r="Z97" s="912">
        <f t="shared" si="37"/>
        <v>0</v>
      </c>
      <c r="AA97" s="912">
        <f t="shared" si="37"/>
        <v>0</v>
      </c>
      <c r="AB97" s="912">
        <f t="shared" si="37"/>
        <v>0</v>
      </c>
      <c r="AC97" s="912">
        <f t="shared" si="37"/>
        <v>0</v>
      </c>
      <c r="AD97" s="912">
        <f t="shared" si="37"/>
        <v>0</v>
      </c>
      <c r="AE97" s="912">
        <f t="shared" si="37"/>
        <v>0</v>
      </c>
      <c r="AF97" s="912">
        <f t="shared" si="37"/>
        <v>0</v>
      </c>
      <c r="AG97" s="912">
        <f t="shared" si="37"/>
        <v>0</v>
      </c>
      <c r="AH97" s="912">
        <f t="shared" si="37"/>
        <v>0</v>
      </c>
      <c r="AI97" s="912">
        <f t="shared" si="37"/>
        <v>0</v>
      </c>
      <c r="AJ97" s="912">
        <f t="shared" si="37"/>
        <v>0</v>
      </c>
      <c r="AK97" s="912">
        <f t="shared" si="37"/>
        <v>0</v>
      </c>
      <c r="AL97" s="912">
        <f t="shared" si="37"/>
        <v>0</v>
      </c>
      <c r="AM97" s="912">
        <f t="shared" si="37"/>
        <v>0</v>
      </c>
      <c r="AN97" s="912">
        <f t="shared" si="37"/>
        <v>0</v>
      </c>
      <c r="AO97" s="912">
        <f t="shared" si="37"/>
        <v>0</v>
      </c>
      <c r="AP97" s="912">
        <f t="shared" si="37"/>
        <v>0</v>
      </c>
      <c r="AQ97" s="912">
        <f t="shared" si="37"/>
        <v>0</v>
      </c>
      <c r="AR97" s="912">
        <f t="shared" si="37"/>
        <v>0</v>
      </c>
      <c r="AS97" s="912">
        <f t="shared" si="37"/>
        <v>0</v>
      </c>
      <c r="AT97" s="912">
        <f t="shared" si="37"/>
        <v>0</v>
      </c>
      <c r="AU97" s="912">
        <f t="shared" si="37"/>
        <v>0</v>
      </c>
      <c r="AV97" s="912">
        <f t="shared" si="37"/>
        <v>0</v>
      </c>
      <c r="AW97" s="912">
        <f t="shared" si="37"/>
        <v>0</v>
      </c>
      <c r="AX97" s="912">
        <f t="shared" si="37"/>
        <v>0</v>
      </c>
      <c r="AY97" s="912">
        <f t="shared" si="37"/>
        <v>0</v>
      </c>
      <c r="AZ97" s="912">
        <f t="shared" si="37"/>
        <v>0</v>
      </c>
      <c r="BA97" s="912">
        <f t="shared" si="37"/>
        <v>0</v>
      </c>
      <c r="BB97" s="912">
        <f t="shared" si="37"/>
        <v>0</v>
      </c>
      <c r="BC97" s="912">
        <f t="shared" si="37"/>
        <v>0</v>
      </c>
      <c r="BD97" s="912">
        <f t="shared" si="37"/>
        <v>0</v>
      </c>
      <c r="BE97" s="912">
        <f t="shared" si="37"/>
        <v>0</v>
      </c>
      <c r="BF97" s="912">
        <f t="shared" si="37"/>
        <v>0</v>
      </c>
      <c r="BG97" s="912">
        <f t="shared" si="37"/>
        <v>0</v>
      </c>
      <c r="BH97" s="912">
        <f t="shared" si="37"/>
        <v>0</v>
      </c>
      <c r="BI97" s="912">
        <f t="shared" si="37"/>
        <v>0</v>
      </c>
      <c r="BJ97" s="912">
        <f t="shared" si="37"/>
        <v>0</v>
      </c>
      <c r="BK97" s="912">
        <f t="shared" si="37"/>
        <v>0</v>
      </c>
      <c r="BL97" s="912">
        <f t="shared" si="37"/>
        <v>0</v>
      </c>
      <c r="BM97" s="912">
        <f t="shared" si="37"/>
        <v>0</v>
      </c>
      <c r="BN97" s="912">
        <f t="shared" si="37"/>
        <v>0</v>
      </c>
      <c r="BO97" s="912">
        <f t="shared" si="37"/>
        <v>0</v>
      </c>
      <c r="BP97" s="912">
        <f t="shared" si="37"/>
        <v>0</v>
      </c>
      <c r="BQ97" s="912">
        <f t="shared" si="37"/>
        <v>0</v>
      </c>
      <c r="BR97" s="912">
        <f t="shared" ref="BR97:EC97" si="38">SUM(BR96+BR98)</f>
        <v>0</v>
      </c>
      <c r="BS97" s="912">
        <f t="shared" si="38"/>
        <v>0</v>
      </c>
      <c r="BT97" s="912">
        <f t="shared" si="38"/>
        <v>0</v>
      </c>
      <c r="BU97" s="912">
        <f t="shared" si="38"/>
        <v>0</v>
      </c>
      <c r="BV97" s="912">
        <f t="shared" si="38"/>
        <v>0</v>
      </c>
      <c r="BW97" s="912">
        <f t="shared" si="38"/>
        <v>0</v>
      </c>
      <c r="BX97" s="912">
        <f t="shared" si="38"/>
        <v>0</v>
      </c>
      <c r="BY97" s="912">
        <f t="shared" si="38"/>
        <v>0</v>
      </c>
      <c r="BZ97" s="912">
        <f t="shared" si="38"/>
        <v>0</v>
      </c>
      <c r="CA97" s="912">
        <f t="shared" si="38"/>
        <v>0</v>
      </c>
      <c r="CB97" s="912">
        <f t="shared" si="38"/>
        <v>0</v>
      </c>
      <c r="CC97" s="912">
        <f t="shared" si="38"/>
        <v>0</v>
      </c>
      <c r="CD97" s="912">
        <f t="shared" si="38"/>
        <v>0</v>
      </c>
      <c r="CE97" s="912">
        <f t="shared" si="38"/>
        <v>0</v>
      </c>
      <c r="CF97" s="912">
        <f t="shared" si="38"/>
        <v>0</v>
      </c>
      <c r="CG97" s="912">
        <f t="shared" si="38"/>
        <v>0</v>
      </c>
      <c r="CH97" s="912">
        <f t="shared" si="38"/>
        <v>0</v>
      </c>
      <c r="CI97" s="912">
        <f t="shared" si="38"/>
        <v>0</v>
      </c>
      <c r="CJ97" s="912">
        <f t="shared" si="38"/>
        <v>0</v>
      </c>
      <c r="CK97" s="912">
        <f t="shared" si="38"/>
        <v>0</v>
      </c>
      <c r="CL97" s="912">
        <f t="shared" si="38"/>
        <v>0</v>
      </c>
      <c r="CM97" s="912">
        <f t="shared" si="38"/>
        <v>0</v>
      </c>
      <c r="CN97" s="912">
        <f t="shared" si="38"/>
        <v>0</v>
      </c>
      <c r="CO97" s="912">
        <f t="shared" si="38"/>
        <v>0</v>
      </c>
      <c r="CP97" s="912">
        <f t="shared" si="38"/>
        <v>0</v>
      </c>
      <c r="CQ97" s="912">
        <f t="shared" si="38"/>
        <v>0</v>
      </c>
      <c r="CR97" s="912">
        <f t="shared" si="38"/>
        <v>0</v>
      </c>
      <c r="CS97" s="912">
        <f t="shared" si="38"/>
        <v>0</v>
      </c>
      <c r="CT97" s="912">
        <f t="shared" si="38"/>
        <v>0</v>
      </c>
      <c r="CU97" s="912">
        <f t="shared" si="38"/>
        <v>0</v>
      </c>
      <c r="CV97" s="912">
        <f t="shared" si="38"/>
        <v>0</v>
      </c>
      <c r="CW97" s="912">
        <f t="shared" si="38"/>
        <v>0</v>
      </c>
      <c r="CX97" s="912">
        <f t="shared" si="38"/>
        <v>0</v>
      </c>
      <c r="CY97" s="912">
        <f t="shared" si="38"/>
        <v>0</v>
      </c>
      <c r="CZ97" s="912">
        <f t="shared" si="38"/>
        <v>0</v>
      </c>
      <c r="DA97" s="912">
        <f t="shared" si="38"/>
        <v>0</v>
      </c>
      <c r="DB97" s="912">
        <f t="shared" si="38"/>
        <v>0</v>
      </c>
      <c r="DC97" s="912">
        <f t="shared" si="38"/>
        <v>0</v>
      </c>
      <c r="DD97" s="912">
        <f t="shared" si="38"/>
        <v>0</v>
      </c>
      <c r="DE97" s="912">
        <f t="shared" si="38"/>
        <v>0</v>
      </c>
      <c r="DF97" s="912">
        <f t="shared" si="38"/>
        <v>0</v>
      </c>
      <c r="DG97" s="912">
        <f t="shared" si="38"/>
        <v>0</v>
      </c>
      <c r="DH97" s="912">
        <f t="shared" si="38"/>
        <v>0</v>
      </c>
      <c r="DI97" s="912">
        <f t="shared" si="38"/>
        <v>0</v>
      </c>
      <c r="DJ97" s="912">
        <f t="shared" si="38"/>
        <v>0</v>
      </c>
      <c r="DK97" s="912">
        <f t="shared" si="38"/>
        <v>0</v>
      </c>
      <c r="DL97" s="912">
        <f t="shared" si="38"/>
        <v>0</v>
      </c>
      <c r="DM97" s="912">
        <f t="shared" si="38"/>
        <v>0</v>
      </c>
      <c r="DN97" s="912">
        <f t="shared" si="38"/>
        <v>0</v>
      </c>
      <c r="DO97" s="912">
        <f t="shared" si="38"/>
        <v>0</v>
      </c>
      <c r="DP97" s="912">
        <f t="shared" si="38"/>
        <v>0</v>
      </c>
      <c r="DQ97" s="912">
        <f t="shared" si="38"/>
        <v>0</v>
      </c>
      <c r="DR97" s="912">
        <f t="shared" si="38"/>
        <v>0</v>
      </c>
      <c r="DS97" s="912">
        <f t="shared" si="38"/>
        <v>0</v>
      </c>
      <c r="DT97" s="912">
        <f t="shared" si="38"/>
        <v>0</v>
      </c>
      <c r="DU97" s="912">
        <f t="shared" si="38"/>
        <v>0</v>
      </c>
      <c r="DV97" s="912">
        <f t="shared" si="38"/>
        <v>0</v>
      </c>
      <c r="DW97" s="912">
        <f t="shared" si="38"/>
        <v>0</v>
      </c>
      <c r="DX97" s="912">
        <f t="shared" si="38"/>
        <v>0</v>
      </c>
      <c r="DY97" s="912">
        <f t="shared" si="38"/>
        <v>0</v>
      </c>
      <c r="DZ97" s="912">
        <f t="shared" si="38"/>
        <v>0</v>
      </c>
      <c r="EA97" s="912">
        <f t="shared" si="38"/>
        <v>0</v>
      </c>
      <c r="EB97" s="912">
        <f t="shared" si="38"/>
        <v>0</v>
      </c>
      <c r="EC97" s="912">
        <f t="shared" si="38"/>
        <v>0</v>
      </c>
      <c r="ED97" s="912">
        <f t="shared" ref="ED97:GO97" si="39">SUM(ED96+ED98)</f>
        <v>0</v>
      </c>
      <c r="EE97" s="912">
        <f t="shared" si="39"/>
        <v>0</v>
      </c>
      <c r="EF97" s="912">
        <f t="shared" si="39"/>
        <v>0</v>
      </c>
      <c r="EG97" s="912">
        <f t="shared" si="39"/>
        <v>0</v>
      </c>
      <c r="EH97" s="912">
        <f t="shared" si="39"/>
        <v>0</v>
      </c>
      <c r="EI97" s="912">
        <f t="shared" si="39"/>
        <v>0</v>
      </c>
      <c r="EJ97" s="912">
        <f t="shared" si="39"/>
        <v>0</v>
      </c>
      <c r="EK97" s="912">
        <f t="shared" si="39"/>
        <v>0</v>
      </c>
      <c r="EL97" s="912">
        <f t="shared" si="39"/>
        <v>0</v>
      </c>
      <c r="EM97" s="912">
        <f t="shared" si="39"/>
        <v>0</v>
      </c>
      <c r="EN97" s="912">
        <f t="shared" si="39"/>
        <v>0</v>
      </c>
      <c r="EO97" s="912">
        <f t="shared" si="39"/>
        <v>0</v>
      </c>
      <c r="EP97" s="912">
        <f t="shared" si="39"/>
        <v>0</v>
      </c>
      <c r="EQ97" s="912">
        <f t="shared" si="39"/>
        <v>0</v>
      </c>
      <c r="ER97" s="912">
        <f t="shared" si="39"/>
        <v>0</v>
      </c>
      <c r="ES97" s="912">
        <f t="shared" si="39"/>
        <v>0</v>
      </c>
      <c r="ET97" s="912">
        <f t="shared" si="39"/>
        <v>0</v>
      </c>
      <c r="EU97" s="912">
        <f t="shared" si="39"/>
        <v>0</v>
      </c>
      <c r="EV97" s="912">
        <f t="shared" si="39"/>
        <v>0</v>
      </c>
      <c r="EW97" s="912">
        <f t="shared" si="39"/>
        <v>0</v>
      </c>
      <c r="EX97" s="912">
        <f t="shared" si="39"/>
        <v>0</v>
      </c>
      <c r="EY97" s="912">
        <f t="shared" si="39"/>
        <v>0</v>
      </c>
      <c r="EZ97" s="912">
        <f t="shared" si="39"/>
        <v>0</v>
      </c>
      <c r="FA97" s="912">
        <f t="shared" si="39"/>
        <v>0</v>
      </c>
      <c r="FB97" s="912">
        <f t="shared" si="39"/>
        <v>0</v>
      </c>
      <c r="FC97" s="912">
        <f t="shared" si="39"/>
        <v>0</v>
      </c>
      <c r="FD97" s="912">
        <f t="shared" si="39"/>
        <v>0</v>
      </c>
      <c r="FE97" s="912">
        <f t="shared" si="39"/>
        <v>0</v>
      </c>
      <c r="FF97" s="912">
        <f t="shared" si="39"/>
        <v>0</v>
      </c>
      <c r="FG97" s="912">
        <f t="shared" si="39"/>
        <v>0</v>
      </c>
      <c r="FH97" s="912">
        <f t="shared" si="39"/>
        <v>0</v>
      </c>
      <c r="FI97" s="912">
        <f t="shared" si="39"/>
        <v>0</v>
      </c>
      <c r="FJ97" s="912">
        <f t="shared" si="39"/>
        <v>0</v>
      </c>
      <c r="FK97" s="912">
        <f t="shared" si="39"/>
        <v>0</v>
      </c>
      <c r="FL97" s="912">
        <f t="shared" si="39"/>
        <v>0</v>
      </c>
      <c r="FM97" s="912">
        <f t="shared" si="39"/>
        <v>0</v>
      </c>
      <c r="FN97" s="912">
        <f t="shared" si="39"/>
        <v>0</v>
      </c>
      <c r="FO97" s="912">
        <f t="shared" si="39"/>
        <v>0</v>
      </c>
      <c r="FP97" s="912">
        <f t="shared" si="39"/>
        <v>0</v>
      </c>
      <c r="FQ97" s="912">
        <f t="shared" si="39"/>
        <v>0</v>
      </c>
      <c r="FR97" s="912">
        <f t="shared" si="39"/>
        <v>0</v>
      </c>
      <c r="FS97" s="912">
        <f t="shared" si="39"/>
        <v>0</v>
      </c>
      <c r="FT97" s="912">
        <f t="shared" si="39"/>
        <v>0</v>
      </c>
      <c r="FU97" s="912">
        <f t="shared" si="39"/>
        <v>0</v>
      </c>
      <c r="FV97" s="912">
        <f t="shared" si="39"/>
        <v>0</v>
      </c>
      <c r="FW97" s="912">
        <f t="shared" si="39"/>
        <v>0</v>
      </c>
      <c r="FX97" s="912">
        <f t="shared" si="39"/>
        <v>0</v>
      </c>
      <c r="FY97" s="912">
        <f t="shared" si="39"/>
        <v>0</v>
      </c>
      <c r="FZ97" s="912">
        <f t="shared" si="39"/>
        <v>0</v>
      </c>
      <c r="GA97" s="912">
        <f t="shared" si="39"/>
        <v>0</v>
      </c>
      <c r="GB97" s="912">
        <f t="shared" si="39"/>
        <v>0</v>
      </c>
      <c r="GC97" s="912">
        <f t="shared" si="39"/>
        <v>0</v>
      </c>
      <c r="GD97" s="912">
        <f t="shared" si="39"/>
        <v>0</v>
      </c>
      <c r="GE97" s="912">
        <f t="shared" si="39"/>
        <v>0</v>
      </c>
      <c r="GF97" s="912">
        <f t="shared" si="39"/>
        <v>0</v>
      </c>
      <c r="GG97" s="912">
        <f t="shared" si="39"/>
        <v>0</v>
      </c>
      <c r="GH97" s="912">
        <f t="shared" si="39"/>
        <v>0</v>
      </c>
      <c r="GI97" s="912">
        <f t="shared" si="39"/>
        <v>0</v>
      </c>
      <c r="GJ97" s="912">
        <f t="shared" si="39"/>
        <v>0</v>
      </c>
      <c r="GK97" s="912">
        <f t="shared" si="39"/>
        <v>0</v>
      </c>
      <c r="GL97" s="912">
        <f t="shared" si="39"/>
        <v>0</v>
      </c>
      <c r="GM97" s="912">
        <f t="shared" si="39"/>
        <v>0</v>
      </c>
      <c r="GN97" s="912">
        <f t="shared" si="39"/>
        <v>0</v>
      </c>
      <c r="GO97" s="912">
        <f t="shared" si="39"/>
        <v>0</v>
      </c>
      <c r="GP97" s="912">
        <f t="shared" ref="GP97:JA97" si="40">SUM(GP96+GP98)</f>
        <v>0</v>
      </c>
      <c r="GQ97" s="912">
        <f t="shared" si="40"/>
        <v>0</v>
      </c>
      <c r="GR97" s="912">
        <f t="shared" si="40"/>
        <v>0</v>
      </c>
      <c r="GS97" s="912">
        <f t="shared" si="40"/>
        <v>0</v>
      </c>
      <c r="GT97" s="912">
        <f t="shared" si="40"/>
        <v>0</v>
      </c>
      <c r="GU97" s="912">
        <f t="shared" si="40"/>
        <v>0</v>
      </c>
      <c r="GV97" s="912">
        <f t="shared" si="40"/>
        <v>0</v>
      </c>
      <c r="GW97" s="912">
        <f t="shared" si="40"/>
        <v>0</v>
      </c>
      <c r="GX97" s="912">
        <f t="shared" si="40"/>
        <v>0</v>
      </c>
      <c r="GY97" s="912">
        <f t="shared" si="40"/>
        <v>0</v>
      </c>
      <c r="GZ97" s="912">
        <f t="shared" si="40"/>
        <v>0</v>
      </c>
      <c r="HA97" s="912">
        <f t="shared" si="40"/>
        <v>0</v>
      </c>
      <c r="HB97" s="912">
        <f t="shared" si="40"/>
        <v>0</v>
      </c>
      <c r="HC97" s="912">
        <f t="shared" si="40"/>
        <v>0</v>
      </c>
      <c r="HD97" s="912">
        <f t="shared" si="40"/>
        <v>0</v>
      </c>
      <c r="HE97" s="912">
        <f t="shared" si="40"/>
        <v>0</v>
      </c>
      <c r="HF97" s="912">
        <f t="shared" si="40"/>
        <v>0</v>
      </c>
      <c r="HG97" s="912">
        <f t="shared" si="40"/>
        <v>0</v>
      </c>
      <c r="HH97" s="912">
        <f t="shared" si="40"/>
        <v>0</v>
      </c>
      <c r="HI97" s="912">
        <f t="shared" si="40"/>
        <v>0</v>
      </c>
      <c r="HJ97" s="912">
        <f t="shared" si="40"/>
        <v>0</v>
      </c>
      <c r="HK97" s="912">
        <f t="shared" si="40"/>
        <v>0</v>
      </c>
      <c r="HL97" s="912">
        <f t="shared" si="40"/>
        <v>0</v>
      </c>
      <c r="HM97" s="912">
        <f t="shared" si="40"/>
        <v>0</v>
      </c>
      <c r="HN97" s="912">
        <f t="shared" si="40"/>
        <v>0</v>
      </c>
      <c r="HO97" s="912">
        <f t="shared" si="40"/>
        <v>0</v>
      </c>
      <c r="HP97" s="912">
        <f t="shared" si="40"/>
        <v>0</v>
      </c>
      <c r="HQ97" s="912">
        <f t="shared" si="40"/>
        <v>0</v>
      </c>
      <c r="HR97" s="912">
        <f t="shared" si="40"/>
        <v>0</v>
      </c>
      <c r="HS97" s="912">
        <f t="shared" si="40"/>
        <v>0</v>
      </c>
      <c r="HT97" s="912">
        <f t="shared" si="40"/>
        <v>0</v>
      </c>
      <c r="HU97" s="912">
        <f t="shared" si="40"/>
        <v>0</v>
      </c>
      <c r="HV97" s="912">
        <f t="shared" si="40"/>
        <v>0</v>
      </c>
      <c r="HW97" s="912">
        <f t="shared" si="40"/>
        <v>0</v>
      </c>
      <c r="HX97" s="912">
        <f t="shared" si="40"/>
        <v>0</v>
      </c>
      <c r="HY97" s="912">
        <f t="shared" si="40"/>
        <v>0</v>
      </c>
      <c r="HZ97" s="912">
        <f t="shared" si="40"/>
        <v>0</v>
      </c>
      <c r="IA97" s="912">
        <f t="shared" si="40"/>
        <v>0</v>
      </c>
      <c r="IB97" s="912">
        <f t="shared" si="40"/>
        <v>0</v>
      </c>
      <c r="IC97" s="912">
        <f t="shared" si="40"/>
        <v>0</v>
      </c>
      <c r="ID97" s="912">
        <f t="shared" si="40"/>
        <v>0</v>
      </c>
      <c r="IE97" s="912">
        <f t="shared" si="40"/>
        <v>0</v>
      </c>
      <c r="IF97" s="912">
        <f t="shared" si="40"/>
        <v>0</v>
      </c>
      <c r="IG97" s="912">
        <f t="shared" si="40"/>
        <v>0</v>
      </c>
      <c r="IH97" s="912">
        <f t="shared" si="40"/>
        <v>0</v>
      </c>
      <c r="II97" s="912">
        <f t="shared" si="40"/>
        <v>0</v>
      </c>
      <c r="IJ97" s="912">
        <f t="shared" si="40"/>
        <v>0</v>
      </c>
      <c r="IK97" s="912">
        <f t="shared" si="40"/>
        <v>0</v>
      </c>
      <c r="IL97" s="912">
        <f t="shared" si="40"/>
        <v>0</v>
      </c>
      <c r="IM97" s="912">
        <f t="shared" si="40"/>
        <v>0</v>
      </c>
      <c r="IN97" s="912">
        <f t="shared" si="40"/>
        <v>0</v>
      </c>
      <c r="IO97" s="912">
        <f t="shared" si="40"/>
        <v>0</v>
      </c>
      <c r="IP97" s="912">
        <f t="shared" si="40"/>
        <v>0</v>
      </c>
      <c r="IQ97" s="912">
        <f t="shared" si="40"/>
        <v>0</v>
      </c>
      <c r="IR97" s="912">
        <f t="shared" si="40"/>
        <v>0</v>
      </c>
      <c r="IS97" s="912">
        <f t="shared" si="40"/>
        <v>0</v>
      </c>
      <c r="IT97" s="912">
        <f t="shared" si="40"/>
        <v>0</v>
      </c>
      <c r="IU97" s="912">
        <f t="shared" si="40"/>
        <v>0</v>
      </c>
      <c r="IV97" s="912">
        <f t="shared" si="40"/>
        <v>0</v>
      </c>
      <c r="IW97" s="912">
        <f t="shared" si="40"/>
        <v>0</v>
      </c>
      <c r="IX97" s="912">
        <f t="shared" si="40"/>
        <v>0</v>
      </c>
      <c r="IY97" s="912">
        <f t="shared" si="40"/>
        <v>0</v>
      </c>
      <c r="IZ97" s="912">
        <f t="shared" si="40"/>
        <v>0</v>
      </c>
      <c r="JA97" s="912">
        <f t="shared" si="40"/>
        <v>0</v>
      </c>
      <c r="JB97" s="912">
        <f t="shared" ref="JB97:LM97" si="41">SUM(JB96+JB98)</f>
        <v>0</v>
      </c>
      <c r="JC97" s="912">
        <f t="shared" si="41"/>
        <v>0</v>
      </c>
      <c r="JD97" s="912">
        <f t="shared" si="41"/>
        <v>0</v>
      </c>
      <c r="JE97" s="912">
        <f t="shared" si="41"/>
        <v>0</v>
      </c>
      <c r="JF97" s="912">
        <f t="shared" si="41"/>
        <v>0</v>
      </c>
      <c r="JG97" s="912">
        <f t="shared" si="41"/>
        <v>0</v>
      </c>
      <c r="JH97" s="912">
        <f t="shared" si="41"/>
        <v>0</v>
      </c>
      <c r="JI97" s="912">
        <f t="shared" si="41"/>
        <v>0</v>
      </c>
      <c r="JJ97" s="912">
        <f t="shared" si="41"/>
        <v>0</v>
      </c>
      <c r="JK97" s="912">
        <f t="shared" si="41"/>
        <v>0</v>
      </c>
      <c r="JL97" s="912">
        <f t="shared" si="41"/>
        <v>0</v>
      </c>
      <c r="JM97" s="912">
        <f t="shared" si="41"/>
        <v>0</v>
      </c>
      <c r="JN97" s="912">
        <f t="shared" si="41"/>
        <v>0</v>
      </c>
      <c r="JO97" s="912">
        <f t="shared" si="41"/>
        <v>0</v>
      </c>
      <c r="JP97" s="912">
        <f t="shared" si="41"/>
        <v>0</v>
      </c>
      <c r="JQ97" s="912">
        <f t="shared" si="41"/>
        <v>0</v>
      </c>
      <c r="JR97" s="912">
        <f t="shared" si="41"/>
        <v>0</v>
      </c>
      <c r="JS97" s="912">
        <f t="shared" si="41"/>
        <v>0</v>
      </c>
      <c r="JT97" s="912">
        <f t="shared" si="41"/>
        <v>0</v>
      </c>
      <c r="JU97" s="912">
        <f t="shared" si="41"/>
        <v>0</v>
      </c>
      <c r="JV97" s="912">
        <f t="shared" si="41"/>
        <v>0</v>
      </c>
      <c r="JW97" s="912">
        <f t="shared" si="41"/>
        <v>0</v>
      </c>
      <c r="JX97" s="912">
        <f t="shared" si="41"/>
        <v>0</v>
      </c>
      <c r="JY97" s="912">
        <f t="shared" si="41"/>
        <v>0</v>
      </c>
      <c r="JZ97" s="912">
        <f t="shared" si="41"/>
        <v>0</v>
      </c>
      <c r="KA97" s="912">
        <f t="shared" si="41"/>
        <v>0</v>
      </c>
      <c r="KB97" s="912">
        <f t="shared" si="41"/>
        <v>0</v>
      </c>
      <c r="KC97" s="912">
        <f t="shared" si="41"/>
        <v>0</v>
      </c>
      <c r="KD97" s="912">
        <f t="shared" si="41"/>
        <v>0</v>
      </c>
      <c r="KE97" s="912">
        <f t="shared" si="41"/>
        <v>0</v>
      </c>
      <c r="KF97" s="912">
        <f t="shared" si="41"/>
        <v>0</v>
      </c>
      <c r="KG97" s="912">
        <f t="shared" si="41"/>
        <v>0</v>
      </c>
      <c r="KH97" s="912">
        <f t="shared" si="41"/>
        <v>0</v>
      </c>
      <c r="KI97" s="912">
        <f t="shared" si="41"/>
        <v>0</v>
      </c>
      <c r="KJ97" s="912">
        <f t="shared" si="41"/>
        <v>0</v>
      </c>
      <c r="KK97" s="912">
        <f t="shared" si="41"/>
        <v>0</v>
      </c>
      <c r="KL97" s="912">
        <f t="shared" si="41"/>
        <v>0</v>
      </c>
      <c r="KM97" s="912">
        <f t="shared" si="41"/>
        <v>0</v>
      </c>
      <c r="KN97" s="912">
        <f t="shared" si="41"/>
        <v>0</v>
      </c>
      <c r="KO97" s="912">
        <f t="shared" si="41"/>
        <v>0</v>
      </c>
      <c r="KP97" s="912">
        <f t="shared" si="41"/>
        <v>0</v>
      </c>
      <c r="KQ97" s="912">
        <f t="shared" si="41"/>
        <v>0</v>
      </c>
      <c r="KR97" s="912">
        <f t="shared" si="41"/>
        <v>0</v>
      </c>
      <c r="KS97" s="912">
        <f t="shared" si="41"/>
        <v>0</v>
      </c>
      <c r="KT97" s="912">
        <f t="shared" si="41"/>
        <v>0</v>
      </c>
      <c r="KU97" s="912">
        <f t="shared" si="41"/>
        <v>0</v>
      </c>
      <c r="KV97" s="912">
        <f t="shared" si="41"/>
        <v>0</v>
      </c>
      <c r="KW97" s="912">
        <f t="shared" si="41"/>
        <v>0</v>
      </c>
      <c r="KX97" s="912">
        <f t="shared" si="41"/>
        <v>0</v>
      </c>
      <c r="KY97" s="912">
        <f t="shared" si="41"/>
        <v>0</v>
      </c>
      <c r="KZ97" s="912">
        <f t="shared" si="41"/>
        <v>0</v>
      </c>
      <c r="LA97" s="912">
        <f t="shared" si="41"/>
        <v>0</v>
      </c>
      <c r="LB97" s="912">
        <f t="shared" si="41"/>
        <v>0</v>
      </c>
      <c r="LC97" s="912">
        <f t="shared" si="41"/>
        <v>0</v>
      </c>
      <c r="LD97" s="912">
        <f t="shared" si="41"/>
        <v>0</v>
      </c>
      <c r="LE97" s="912">
        <f t="shared" si="41"/>
        <v>0</v>
      </c>
      <c r="LF97" s="912">
        <f t="shared" si="41"/>
        <v>0</v>
      </c>
      <c r="LG97" s="912">
        <f t="shared" si="41"/>
        <v>0</v>
      </c>
      <c r="LH97" s="912">
        <f t="shared" si="41"/>
        <v>0</v>
      </c>
      <c r="LI97" s="912">
        <f t="shared" si="41"/>
        <v>0</v>
      </c>
      <c r="LJ97" s="912">
        <f t="shared" si="41"/>
        <v>0</v>
      </c>
      <c r="LK97" s="912">
        <f t="shared" si="41"/>
        <v>0</v>
      </c>
      <c r="LL97" s="912">
        <f t="shared" si="41"/>
        <v>0</v>
      </c>
      <c r="LM97" s="912">
        <f t="shared" si="41"/>
        <v>0</v>
      </c>
      <c r="LN97" s="912">
        <f t="shared" ref="LN97:NY97" si="42">SUM(LN96+LN98)</f>
        <v>0</v>
      </c>
      <c r="LO97" s="912">
        <f t="shared" si="42"/>
        <v>0</v>
      </c>
      <c r="LP97" s="912">
        <f t="shared" si="42"/>
        <v>0</v>
      </c>
      <c r="LQ97" s="912">
        <f t="shared" si="42"/>
        <v>0</v>
      </c>
      <c r="LR97" s="912">
        <f t="shared" si="42"/>
        <v>0</v>
      </c>
      <c r="LS97" s="912">
        <f t="shared" si="42"/>
        <v>0</v>
      </c>
      <c r="LT97" s="912">
        <f t="shared" si="42"/>
        <v>0</v>
      </c>
      <c r="LU97" s="912">
        <f t="shared" si="42"/>
        <v>0</v>
      </c>
      <c r="LV97" s="912">
        <f t="shared" si="42"/>
        <v>0</v>
      </c>
      <c r="LW97" s="912">
        <f t="shared" si="42"/>
        <v>0</v>
      </c>
      <c r="LX97" s="912">
        <f t="shared" si="42"/>
        <v>0</v>
      </c>
      <c r="LY97" s="912">
        <f t="shared" si="42"/>
        <v>0</v>
      </c>
      <c r="LZ97" s="912">
        <f t="shared" si="42"/>
        <v>0</v>
      </c>
      <c r="MA97" s="912">
        <f t="shared" si="42"/>
        <v>0</v>
      </c>
      <c r="MB97" s="912">
        <f t="shared" si="42"/>
        <v>0</v>
      </c>
      <c r="MC97" s="912">
        <f t="shared" si="42"/>
        <v>0</v>
      </c>
      <c r="MD97" s="912">
        <f t="shared" si="42"/>
        <v>0</v>
      </c>
      <c r="ME97" s="912">
        <f t="shared" si="42"/>
        <v>0</v>
      </c>
      <c r="MF97" s="912">
        <f t="shared" si="42"/>
        <v>0</v>
      </c>
      <c r="MG97" s="912">
        <f t="shared" si="42"/>
        <v>0</v>
      </c>
      <c r="MH97" s="912">
        <f t="shared" si="42"/>
        <v>0</v>
      </c>
      <c r="MI97" s="912">
        <f t="shared" si="42"/>
        <v>0</v>
      </c>
      <c r="MJ97" s="912">
        <f t="shared" si="42"/>
        <v>0</v>
      </c>
      <c r="MK97" s="912">
        <f t="shared" si="42"/>
        <v>0</v>
      </c>
      <c r="ML97" s="912">
        <f t="shared" si="42"/>
        <v>0</v>
      </c>
      <c r="MM97" s="912">
        <f t="shared" si="42"/>
        <v>0</v>
      </c>
      <c r="MN97" s="912">
        <f t="shared" si="42"/>
        <v>0</v>
      </c>
      <c r="MO97" s="912">
        <f t="shared" si="42"/>
        <v>0</v>
      </c>
      <c r="MP97" s="912">
        <f t="shared" si="42"/>
        <v>0</v>
      </c>
      <c r="MQ97" s="912">
        <f t="shared" si="42"/>
        <v>0</v>
      </c>
      <c r="MR97" s="912">
        <f t="shared" si="42"/>
        <v>0</v>
      </c>
      <c r="MS97" s="912">
        <f t="shared" si="42"/>
        <v>0</v>
      </c>
      <c r="MT97" s="912">
        <f t="shared" si="42"/>
        <v>0</v>
      </c>
      <c r="MU97" s="912">
        <f t="shared" si="42"/>
        <v>0</v>
      </c>
      <c r="MV97" s="912">
        <f t="shared" si="42"/>
        <v>0</v>
      </c>
      <c r="MW97" s="912">
        <f t="shared" si="42"/>
        <v>0</v>
      </c>
      <c r="MX97" s="912">
        <f t="shared" si="42"/>
        <v>0</v>
      </c>
      <c r="MY97" s="912">
        <f t="shared" si="42"/>
        <v>0</v>
      </c>
      <c r="MZ97" s="912">
        <f t="shared" si="42"/>
        <v>0</v>
      </c>
      <c r="NA97" s="912">
        <f t="shared" si="42"/>
        <v>0</v>
      </c>
      <c r="NB97" s="912">
        <f t="shared" si="42"/>
        <v>0</v>
      </c>
      <c r="NC97" s="912">
        <f t="shared" si="42"/>
        <v>0</v>
      </c>
      <c r="ND97" s="912">
        <f t="shared" si="42"/>
        <v>0</v>
      </c>
      <c r="NE97" s="912">
        <f t="shared" si="42"/>
        <v>0</v>
      </c>
      <c r="NF97" s="912">
        <f t="shared" si="42"/>
        <v>0</v>
      </c>
      <c r="NG97" s="912">
        <f t="shared" si="42"/>
        <v>0</v>
      </c>
      <c r="NH97" s="912">
        <f t="shared" si="42"/>
        <v>0</v>
      </c>
      <c r="NI97" s="912">
        <f t="shared" si="42"/>
        <v>0</v>
      </c>
      <c r="NJ97" s="912">
        <f t="shared" si="42"/>
        <v>0</v>
      </c>
      <c r="NK97" s="912">
        <f t="shared" si="42"/>
        <v>0</v>
      </c>
      <c r="NL97" s="912">
        <f t="shared" si="42"/>
        <v>0</v>
      </c>
      <c r="NM97" s="912">
        <f t="shared" si="42"/>
        <v>0</v>
      </c>
      <c r="NN97" s="912">
        <f t="shared" si="42"/>
        <v>0</v>
      </c>
      <c r="NO97" s="912">
        <f t="shared" si="42"/>
        <v>0</v>
      </c>
      <c r="NP97" s="912">
        <f t="shared" si="42"/>
        <v>0</v>
      </c>
      <c r="NQ97" s="912">
        <f t="shared" si="42"/>
        <v>0</v>
      </c>
      <c r="NR97" s="912">
        <f t="shared" si="42"/>
        <v>0</v>
      </c>
      <c r="NS97" s="912">
        <f t="shared" si="42"/>
        <v>0</v>
      </c>
      <c r="NT97" s="912">
        <f t="shared" si="42"/>
        <v>0</v>
      </c>
      <c r="NU97" s="912">
        <f t="shared" si="42"/>
        <v>0</v>
      </c>
      <c r="NV97" s="912">
        <f t="shared" si="42"/>
        <v>0</v>
      </c>
      <c r="NW97" s="912">
        <f t="shared" si="42"/>
        <v>0</v>
      </c>
      <c r="NX97" s="912">
        <f t="shared" si="42"/>
        <v>0</v>
      </c>
      <c r="NY97" s="912">
        <f t="shared" si="42"/>
        <v>0</v>
      </c>
      <c r="NZ97" s="912">
        <f t="shared" ref="NZ97:QK97" si="43">SUM(NZ96+NZ98)</f>
        <v>0</v>
      </c>
      <c r="OA97" s="912">
        <f t="shared" si="43"/>
        <v>0</v>
      </c>
      <c r="OB97" s="912">
        <f t="shared" si="43"/>
        <v>0</v>
      </c>
      <c r="OC97" s="912">
        <f t="shared" si="43"/>
        <v>0</v>
      </c>
      <c r="OD97" s="912">
        <f t="shared" si="43"/>
        <v>0</v>
      </c>
      <c r="OE97" s="912">
        <f t="shared" si="43"/>
        <v>0</v>
      </c>
      <c r="OF97" s="912">
        <f t="shared" si="43"/>
        <v>0</v>
      </c>
      <c r="OG97" s="912">
        <f t="shared" si="43"/>
        <v>0</v>
      </c>
      <c r="OH97" s="912">
        <f t="shared" si="43"/>
        <v>0</v>
      </c>
      <c r="OI97" s="912">
        <f t="shared" si="43"/>
        <v>0</v>
      </c>
      <c r="OJ97" s="912">
        <f t="shared" si="43"/>
        <v>0</v>
      </c>
      <c r="OK97" s="912">
        <f t="shared" si="43"/>
        <v>0</v>
      </c>
      <c r="OL97" s="912">
        <f t="shared" si="43"/>
        <v>0</v>
      </c>
      <c r="OM97" s="912">
        <f t="shared" si="43"/>
        <v>0</v>
      </c>
      <c r="ON97" s="912">
        <f t="shared" si="43"/>
        <v>0</v>
      </c>
      <c r="OO97" s="912">
        <f t="shared" si="43"/>
        <v>0</v>
      </c>
      <c r="OP97" s="912">
        <f t="shared" si="43"/>
        <v>0</v>
      </c>
      <c r="OQ97" s="912">
        <f t="shared" si="43"/>
        <v>0</v>
      </c>
      <c r="OR97" s="912">
        <f t="shared" si="43"/>
        <v>0</v>
      </c>
      <c r="OS97" s="912">
        <f t="shared" si="43"/>
        <v>0</v>
      </c>
      <c r="OT97" s="912">
        <f t="shared" si="43"/>
        <v>0</v>
      </c>
      <c r="OU97" s="912">
        <f t="shared" si="43"/>
        <v>0</v>
      </c>
      <c r="OV97" s="912">
        <f t="shared" si="43"/>
        <v>0</v>
      </c>
      <c r="OW97" s="912">
        <f t="shared" si="43"/>
        <v>0</v>
      </c>
      <c r="OX97" s="912">
        <f t="shared" si="43"/>
        <v>0</v>
      </c>
      <c r="OY97" s="912">
        <f t="shared" si="43"/>
        <v>0</v>
      </c>
      <c r="OZ97" s="912">
        <f t="shared" si="43"/>
        <v>0</v>
      </c>
      <c r="PA97" s="912">
        <f t="shared" si="43"/>
        <v>0</v>
      </c>
      <c r="PB97" s="912">
        <f t="shared" si="43"/>
        <v>0</v>
      </c>
      <c r="PC97" s="912">
        <f t="shared" si="43"/>
        <v>0</v>
      </c>
      <c r="PD97" s="912">
        <f t="shared" si="43"/>
        <v>0</v>
      </c>
      <c r="PE97" s="912">
        <f t="shared" si="43"/>
        <v>0</v>
      </c>
      <c r="PF97" s="912">
        <f t="shared" si="43"/>
        <v>0</v>
      </c>
      <c r="PG97" s="912">
        <f t="shared" si="43"/>
        <v>0</v>
      </c>
      <c r="PH97" s="912">
        <f t="shared" si="43"/>
        <v>0</v>
      </c>
      <c r="PI97" s="912">
        <f t="shared" si="43"/>
        <v>0</v>
      </c>
      <c r="PJ97" s="912">
        <f t="shared" si="43"/>
        <v>0</v>
      </c>
      <c r="PK97" s="912">
        <f t="shared" si="43"/>
        <v>0</v>
      </c>
      <c r="PL97" s="912">
        <f t="shared" si="43"/>
        <v>0</v>
      </c>
      <c r="PM97" s="912">
        <f t="shared" si="43"/>
        <v>0</v>
      </c>
      <c r="PN97" s="912">
        <f t="shared" si="43"/>
        <v>0</v>
      </c>
      <c r="PO97" s="912">
        <f t="shared" si="43"/>
        <v>0</v>
      </c>
      <c r="PP97" s="912">
        <f t="shared" si="43"/>
        <v>0</v>
      </c>
      <c r="PQ97" s="912">
        <f t="shared" si="43"/>
        <v>0</v>
      </c>
      <c r="PR97" s="912">
        <f t="shared" si="43"/>
        <v>0</v>
      </c>
      <c r="PS97" s="912">
        <f t="shared" si="43"/>
        <v>0</v>
      </c>
      <c r="PT97" s="912">
        <f t="shared" si="43"/>
        <v>0</v>
      </c>
      <c r="PU97" s="912">
        <f t="shared" si="43"/>
        <v>0</v>
      </c>
      <c r="PV97" s="912">
        <f t="shared" si="43"/>
        <v>0</v>
      </c>
      <c r="PW97" s="912">
        <f t="shared" si="43"/>
        <v>0</v>
      </c>
      <c r="PX97" s="912">
        <f t="shared" si="43"/>
        <v>0</v>
      </c>
      <c r="PY97" s="912">
        <f t="shared" si="43"/>
        <v>0</v>
      </c>
      <c r="PZ97" s="912">
        <f t="shared" si="43"/>
        <v>0</v>
      </c>
      <c r="QA97" s="912">
        <f t="shared" si="43"/>
        <v>0</v>
      </c>
      <c r="QB97" s="912">
        <f t="shared" si="43"/>
        <v>0</v>
      </c>
      <c r="QC97" s="912">
        <f t="shared" si="43"/>
        <v>0</v>
      </c>
      <c r="QD97" s="912">
        <f t="shared" si="43"/>
        <v>0</v>
      </c>
      <c r="QE97" s="912">
        <f t="shared" si="43"/>
        <v>0</v>
      </c>
      <c r="QF97" s="912">
        <f t="shared" si="43"/>
        <v>0</v>
      </c>
      <c r="QG97" s="912">
        <f t="shared" si="43"/>
        <v>0</v>
      </c>
      <c r="QH97" s="912">
        <f t="shared" si="43"/>
        <v>0</v>
      </c>
      <c r="QI97" s="912">
        <f t="shared" si="43"/>
        <v>0</v>
      </c>
      <c r="QJ97" s="912">
        <f t="shared" si="43"/>
        <v>0</v>
      </c>
      <c r="QK97" s="912">
        <f t="shared" si="43"/>
        <v>0</v>
      </c>
      <c r="QL97" s="912">
        <f t="shared" ref="QL97:SW97" si="44">SUM(QL96+QL98)</f>
        <v>0</v>
      </c>
      <c r="QM97" s="912">
        <f t="shared" si="44"/>
        <v>0</v>
      </c>
      <c r="QN97" s="912">
        <f t="shared" si="44"/>
        <v>0</v>
      </c>
      <c r="QO97" s="912">
        <f t="shared" si="44"/>
        <v>0</v>
      </c>
      <c r="QP97" s="912">
        <f t="shared" si="44"/>
        <v>0</v>
      </c>
      <c r="QQ97" s="912">
        <f t="shared" si="44"/>
        <v>0</v>
      </c>
      <c r="QR97" s="912">
        <f t="shared" si="44"/>
        <v>0</v>
      </c>
      <c r="QS97" s="912">
        <f t="shared" si="44"/>
        <v>0</v>
      </c>
      <c r="QT97" s="912">
        <f t="shared" si="44"/>
        <v>0</v>
      </c>
      <c r="QU97" s="912">
        <f t="shared" si="44"/>
        <v>0</v>
      </c>
      <c r="QV97" s="912">
        <f t="shared" si="44"/>
        <v>0</v>
      </c>
      <c r="QW97" s="912">
        <f t="shared" si="44"/>
        <v>0</v>
      </c>
      <c r="QX97" s="912">
        <f t="shared" si="44"/>
        <v>0</v>
      </c>
      <c r="QY97" s="912">
        <f t="shared" si="44"/>
        <v>0</v>
      </c>
      <c r="QZ97" s="912">
        <f t="shared" si="44"/>
        <v>0</v>
      </c>
      <c r="RA97" s="912">
        <f t="shared" si="44"/>
        <v>0</v>
      </c>
      <c r="RB97" s="912">
        <f t="shared" si="44"/>
        <v>0</v>
      </c>
      <c r="RC97" s="912">
        <f t="shared" si="44"/>
        <v>0</v>
      </c>
      <c r="RD97" s="912">
        <f t="shared" si="44"/>
        <v>0</v>
      </c>
      <c r="RE97" s="912">
        <f t="shared" si="44"/>
        <v>0</v>
      </c>
      <c r="RF97" s="912">
        <f t="shared" si="44"/>
        <v>0</v>
      </c>
      <c r="RG97" s="912">
        <f t="shared" si="44"/>
        <v>0</v>
      </c>
      <c r="RH97" s="912">
        <f t="shared" si="44"/>
        <v>0</v>
      </c>
      <c r="RI97" s="912">
        <f t="shared" si="44"/>
        <v>0</v>
      </c>
      <c r="RJ97" s="912">
        <f t="shared" si="44"/>
        <v>0</v>
      </c>
      <c r="RK97" s="912">
        <f t="shared" si="44"/>
        <v>0</v>
      </c>
      <c r="RL97" s="912">
        <f t="shared" si="44"/>
        <v>0</v>
      </c>
      <c r="RM97" s="912">
        <f t="shared" si="44"/>
        <v>0</v>
      </c>
      <c r="RN97" s="912">
        <f t="shared" si="44"/>
        <v>0</v>
      </c>
      <c r="RO97" s="912">
        <f t="shared" si="44"/>
        <v>0</v>
      </c>
      <c r="RP97" s="912">
        <f t="shared" si="44"/>
        <v>0</v>
      </c>
      <c r="RQ97" s="912">
        <f t="shared" si="44"/>
        <v>0</v>
      </c>
      <c r="RR97" s="912">
        <f t="shared" si="44"/>
        <v>0</v>
      </c>
      <c r="RS97" s="912">
        <f t="shared" si="44"/>
        <v>0</v>
      </c>
      <c r="RT97" s="912">
        <f t="shared" si="44"/>
        <v>0</v>
      </c>
      <c r="RU97" s="912">
        <f t="shared" si="44"/>
        <v>0</v>
      </c>
      <c r="RV97" s="912">
        <f t="shared" si="44"/>
        <v>0</v>
      </c>
      <c r="RW97" s="912">
        <f t="shared" si="44"/>
        <v>0</v>
      </c>
      <c r="RX97" s="912">
        <f t="shared" si="44"/>
        <v>0</v>
      </c>
      <c r="RY97" s="912">
        <f t="shared" si="44"/>
        <v>0</v>
      </c>
      <c r="RZ97" s="912">
        <f t="shared" si="44"/>
        <v>0</v>
      </c>
      <c r="SA97" s="912">
        <f t="shared" si="44"/>
        <v>0</v>
      </c>
      <c r="SB97" s="912">
        <f t="shared" si="44"/>
        <v>0</v>
      </c>
      <c r="SC97" s="912">
        <f t="shared" si="44"/>
        <v>0</v>
      </c>
      <c r="SD97" s="912">
        <f t="shared" si="44"/>
        <v>0</v>
      </c>
      <c r="SE97" s="912">
        <f t="shared" si="44"/>
        <v>0</v>
      </c>
      <c r="SF97" s="912">
        <f t="shared" si="44"/>
        <v>0</v>
      </c>
      <c r="SG97" s="912">
        <f t="shared" si="44"/>
        <v>0</v>
      </c>
      <c r="SH97" s="912">
        <f t="shared" si="44"/>
        <v>0</v>
      </c>
      <c r="SI97" s="912">
        <f t="shared" si="44"/>
        <v>0</v>
      </c>
      <c r="SJ97" s="912">
        <f t="shared" si="44"/>
        <v>0</v>
      </c>
      <c r="SK97" s="912">
        <f t="shared" si="44"/>
        <v>0</v>
      </c>
      <c r="SL97" s="912">
        <f t="shared" si="44"/>
        <v>0</v>
      </c>
      <c r="SM97" s="912">
        <f t="shared" si="44"/>
        <v>0</v>
      </c>
      <c r="SN97" s="912">
        <f t="shared" si="44"/>
        <v>0</v>
      </c>
      <c r="SO97" s="912">
        <f t="shared" si="44"/>
        <v>0</v>
      </c>
      <c r="SP97" s="912">
        <f t="shared" si="44"/>
        <v>0</v>
      </c>
      <c r="SQ97" s="912">
        <f t="shared" si="44"/>
        <v>0</v>
      </c>
      <c r="SR97" s="912">
        <f t="shared" si="44"/>
        <v>0</v>
      </c>
      <c r="SS97" s="912">
        <f t="shared" si="44"/>
        <v>0</v>
      </c>
      <c r="ST97" s="912">
        <f t="shared" si="44"/>
        <v>0</v>
      </c>
      <c r="SU97" s="912">
        <f t="shared" si="44"/>
        <v>0</v>
      </c>
      <c r="SV97" s="912">
        <f t="shared" si="44"/>
        <v>0</v>
      </c>
      <c r="SW97" s="912">
        <f t="shared" si="44"/>
        <v>0</v>
      </c>
      <c r="SX97" s="912">
        <f t="shared" ref="SX97:VI97" si="45">SUM(SX96+SX98)</f>
        <v>0</v>
      </c>
      <c r="SY97" s="912">
        <f t="shared" si="45"/>
        <v>0</v>
      </c>
      <c r="SZ97" s="912">
        <f t="shared" si="45"/>
        <v>0</v>
      </c>
      <c r="TA97" s="912">
        <f t="shared" si="45"/>
        <v>0</v>
      </c>
      <c r="TB97" s="912">
        <f t="shared" si="45"/>
        <v>0</v>
      </c>
      <c r="TC97" s="912">
        <f t="shared" si="45"/>
        <v>0</v>
      </c>
      <c r="TD97" s="912">
        <f t="shared" si="45"/>
        <v>0</v>
      </c>
      <c r="TE97" s="912">
        <f t="shared" si="45"/>
        <v>0</v>
      </c>
      <c r="TF97" s="912">
        <f t="shared" si="45"/>
        <v>0</v>
      </c>
      <c r="TG97" s="912">
        <f t="shared" si="45"/>
        <v>0</v>
      </c>
      <c r="TH97" s="912">
        <f t="shared" si="45"/>
        <v>0</v>
      </c>
      <c r="TI97" s="912">
        <f t="shared" si="45"/>
        <v>0</v>
      </c>
      <c r="TJ97" s="912">
        <f t="shared" si="45"/>
        <v>0</v>
      </c>
      <c r="TK97" s="912">
        <f t="shared" si="45"/>
        <v>0</v>
      </c>
      <c r="TL97" s="912">
        <f t="shared" si="45"/>
        <v>0</v>
      </c>
      <c r="TM97" s="912">
        <f t="shared" si="45"/>
        <v>0</v>
      </c>
      <c r="TN97" s="912">
        <f t="shared" si="45"/>
        <v>0</v>
      </c>
      <c r="TO97" s="912">
        <f t="shared" si="45"/>
        <v>0</v>
      </c>
      <c r="TP97" s="912">
        <f t="shared" si="45"/>
        <v>0</v>
      </c>
      <c r="TQ97" s="912">
        <f t="shared" si="45"/>
        <v>0</v>
      </c>
      <c r="TR97" s="912">
        <f t="shared" si="45"/>
        <v>0</v>
      </c>
      <c r="TS97" s="912">
        <f t="shared" si="45"/>
        <v>0</v>
      </c>
      <c r="TT97" s="912">
        <f t="shared" si="45"/>
        <v>0</v>
      </c>
      <c r="TU97" s="912">
        <f t="shared" si="45"/>
        <v>0</v>
      </c>
      <c r="TV97" s="912">
        <f t="shared" si="45"/>
        <v>0</v>
      </c>
      <c r="TW97" s="912">
        <f t="shared" si="45"/>
        <v>0</v>
      </c>
      <c r="TX97" s="912">
        <f t="shared" si="45"/>
        <v>0</v>
      </c>
      <c r="TY97" s="912">
        <f t="shared" si="45"/>
        <v>0</v>
      </c>
      <c r="TZ97" s="912">
        <f t="shared" si="45"/>
        <v>0</v>
      </c>
      <c r="UA97" s="912">
        <f t="shared" si="45"/>
        <v>0</v>
      </c>
      <c r="UB97" s="912">
        <f t="shared" si="45"/>
        <v>0</v>
      </c>
      <c r="UC97" s="912">
        <f t="shared" si="45"/>
        <v>0</v>
      </c>
      <c r="UD97" s="912">
        <f t="shared" si="45"/>
        <v>0</v>
      </c>
      <c r="UE97" s="912">
        <f t="shared" si="45"/>
        <v>0</v>
      </c>
      <c r="UF97" s="912">
        <f t="shared" si="45"/>
        <v>0</v>
      </c>
      <c r="UG97" s="912">
        <f t="shared" si="45"/>
        <v>0</v>
      </c>
      <c r="UH97" s="912">
        <f t="shared" si="45"/>
        <v>0</v>
      </c>
      <c r="UI97" s="912">
        <f t="shared" si="45"/>
        <v>0</v>
      </c>
      <c r="UJ97" s="912">
        <f t="shared" si="45"/>
        <v>0</v>
      </c>
      <c r="UK97" s="912">
        <f t="shared" si="45"/>
        <v>0</v>
      </c>
      <c r="UL97" s="912">
        <f t="shared" si="45"/>
        <v>0</v>
      </c>
      <c r="UM97" s="912">
        <f t="shared" si="45"/>
        <v>0</v>
      </c>
      <c r="UN97" s="912">
        <f t="shared" si="45"/>
        <v>0</v>
      </c>
      <c r="UO97" s="912">
        <f t="shared" si="45"/>
        <v>0</v>
      </c>
      <c r="UP97" s="912">
        <f t="shared" si="45"/>
        <v>0</v>
      </c>
      <c r="UQ97" s="912">
        <f t="shared" si="45"/>
        <v>0</v>
      </c>
      <c r="UR97" s="912">
        <f t="shared" si="45"/>
        <v>0</v>
      </c>
      <c r="US97" s="912">
        <f t="shared" si="45"/>
        <v>0</v>
      </c>
      <c r="UT97" s="912">
        <f t="shared" si="45"/>
        <v>0</v>
      </c>
      <c r="UU97" s="912">
        <f t="shared" si="45"/>
        <v>0</v>
      </c>
      <c r="UV97" s="912">
        <f t="shared" si="45"/>
        <v>0</v>
      </c>
      <c r="UW97" s="912">
        <f t="shared" si="45"/>
        <v>0</v>
      </c>
      <c r="UX97" s="912">
        <f t="shared" si="45"/>
        <v>0</v>
      </c>
      <c r="UY97" s="912">
        <f t="shared" si="45"/>
        <v>0</v>
      </c>
      <c r="UZ97" s="912">
        <f t="shared" si="45"/>
        <v>0</v>
      </c>
      <c r="VA97" s="912">
        <f t="shared" si="45"/>
        <v>0</v>
      </c>
      <c r="VB97" s="912">
        <f t="shared" si="45"/>
        <v>0</v>
      </c>
      <c r="VC97" s="912">
        <f t="shared" si="45"/>
        <v>0</v>
      </c>
      <c r="VD97" s="912">
        <f t="shared" si="45"/>
        <v>0</v>
      </c>
      <c r="VE97" s="912">
        <f t="shared" si="45"/>
        <v>0</v>
      </c>
      <c r="VF97" s="912">
        <f t="shared" si="45"/>
        <v>0</v>
      </c>
      <c r="VG97" s="912">
        <f t="shared" si="45"/>
        <v>0</v>
      </c>
      <c r="VH97" s="912">
        <f t="shared" si="45"/>
        <v>0</v>
      </c>
      <c r="VI97" s="912">
        <f t="shared" si="45"/>
        <v>0</v>
      </c>
      <c r="VJ97" s="912">
        <f t="shared" ref="VJ97:XU97" si="46">SUM(VJ96+VJ98)</f>
        <v>0</v>
      </c>
      <c r="VK97" s="912">
        <f t="shared" si="46"/>
        <v>0</v>
      </c>
      <c r="VL97" s="912">
        <f t="shared" si="46"/>
        <v>0</v>
      </c>
      <c r="VM97" s="912">
        <f t="shared" si="46"/>
        <v>0</v>
      </c>
      <c r="VN97" s="912">
        <f t="shared" si="46"/>
        <v>0</v>
      </c>
      <c r="VO97" s="912">
        <f t="shared" si="46"/>
        <v>0</v>
      </c>
      <c r="VP97" s="912">
        <f t="shared" si="46"/>
        <v>0</v>
      </c>
      <c r="VQ97" s="912">
        <f t="shared" si="46"/>
        <v>0</v>
      </c>
      <c r="VR97" s="912">
        <f t="shared" si="46"/>
        <v>0</v>
      </c>
      <c r="VS97" s="912">
        <f t="shared" si="46"/>
        <v>0</v>
      </c>
      <c r="VT97" s="912">
        <f t="shared" si="46"/>
        <v>0</v>
      </c>
      <c r="VU97" s="912">
        <f t="shared" si="46"/>
        <v>0</v>
      </c>
      <c r="VV97" s="912">
        <f t="shared" si="46"/>
        <v>0</v>
      </c>
      <c r="VW97" s="912">
        <f t="shared" si="46"/>
        <v>0</v>
      </c>
      <c r="VX97" s="912">
        <f t="shared" si="46"/>
        <v>0</v>
      </c>
      <c r="VY97" s="912">
        <f t="shared" si="46"/>
        <v>0</v>
      </c>
      <c r="VZ97" s="912">
        <f t="shared" si="46"/>
        <v>0</v>
      </c>
      <c r="WA97" s="912">
        <f t="shared" si="46"/>
        <v>0</v>
      </c>
      <c r="WB97" s="912">
        <f t="shared" si="46"/>
        <v>0</v>
      </c>
      <c r="WC97" s="912">
        <f t="shared" si="46"/>
        <v>0</v>
      </c>
      <c r="WD97" s="912">
        <f t="shared" si="46"/>
        <v>0</v>
      </c>
      <c r="WE97" s="912">
        <f t="shared" si="46"/>
        <v>0</v>
      </c>
      <c r="WF97" s="912">
        <f t="shared" si="46"/>
        <v>0</v>
      </c>
      <c r="WG97" s="912">
        <f t="shared" si="46"/>
        <v>0</v>
      </c>
      <c r="WH97" s="912">
        <f t="shared" si="46"/>
        <v>0</v>
      </c>
      <c r="WI97" s="912">
        <f t="shared" si="46"/>
        <v>0</v>
      </c>
      <c r="WJ97" s="912">
        <f t="shared" si="46"/>
        <v>0</v>
      </c>
      <c r="WK97" s="912">
        <f t="shared" si="46"/>
        <v>0</v>
      </c>
      <c r="WL97" s="912">
        <f t="shared" si="46"/>
        <v>0</v>
      </c>
      <c r="WM97" s="912">
        <f t="shared" si="46"/>
        <v>0</v>
      </c>
      <c r="WN97" s="912">
        <f t="shared" si="46"/>
        <v>0</v>
      </c>
      <c r="WO97" s="912">
        <f t="shared" si="46"/>
        <v>0</v>
      </c>
      <c r="WP97" s="912">
        <f t="shared" si="46"/>
        <v>0</v>
      </c>
      <c r="WQ97" s="912">
        <f t="shared" si="46"/>
        <v>0</v>
      </c>
      <c r="WR97" s="912">
        <f t="shared" si="46"/>
        <v>0</v>
      </c>
      <c r="WS97" s="912">
        <f t="shared" si="46"/>
        <v>0</v>
      </c>
      <c r="WT97" s="912">
        <f t="shared" si="46"/>
        <v>0</v>
      </c>
      <c r="WU97" s="912">
        <f t="shared" si="46"/>
        <v>0</v>
      </c>
      <c r="WV97" s="912">
        <f t="shared" si="46"/>
        <v>0</v>
      </c>
      <c r="WW97" s="912">
        <f t="shared" si="46"/>
        <v>0</v>
      </c>
      <c r="WX97" s="912">
        <f t="shared" si="46"/>
        <v>0</v>
      </c>
      <c r="WY97" s="912">
        <f t="shared" si="46"/>
        <v>0</v>
      </c>
      <c r="WZ97" s="912">
        <f t="shared" si="46"/>
        <v>0</v>
      </c>
      <c r="XA97" s="912">
        <f t="shared" si="46"/>
        <v>0</v>
      </c>
      <c r="XB97" s="912">
        <f t="shared" si="46"/>
        <v>0</v>
      </c>
      <c r="XC97" s="912">
        <f t="shared" si="46"/>
        <v>0</v>
      </c>
      <c r="XD97" s="912">
        <f t="shared" si="46"/>
        <v>0</v>
      </c>
      <c r="XE97" s="912">
        <f t="shared" si="46"/>
        <v>0</v>
      </c>
      <c r="XF97" s="912">
        <f t="shared" si="46"/>
        <v>0</v>
      </c>
      <c r="XG97" s="912">
        <f t="shared" si="46"/>
        <v>0</v>
      </c>
      <c r="XH97" s="912">
        <f t="shared" si="46"/>
        <v>0</v>
      </c>
      <c r="XI97" s="912">
        <f t="shared" si="46"/>
        <v>0</v>
      </c>
      <c r="XJ97" s="912">
        <f t="shared" si="46"/>
        <v>0</v>
      </c>
      <c r="XK97" s="912">
        <f t="shared" si="46"/>
        <v>0</v>
      </c>
      <c r="XL97" s="912">
        <f t="shared" si="46"/>
        <v>0</v>
      </c>
      <c r="XM97" s="912">
        <f t="shared" si="46"/>
        <v>0</v>
      </c>
      <c r="XN97" s="912">
        <f t="shared" si="46"/>
        <v>0</v>
      </c>
      <c r="XO97" s="912">
        <f t="shared" si="46"/>
        <v>0</v>
      </c>
      <c r="XP97" s="912">
        <f t="shared" si="46"/>
        <v>0</v>
      </c>
      <c r="XQ97" s="912">
        <f t="shared" si="46"/>
        <v>0</v>
      </c>
      <c r="XR97" s="912">
        <f t="shared" si="46"/>
        <v>0</v>
      </c>
      <c r="XS97" s="912">
        <f t="shared" si="46"/>
        <v>0</v>
      </c>
      <c r="XT97" s="912">
        <f t="shared" si="46"/>
        <v>0</v>
      </c>
      <c r="XU97" s="912">
        <f t="shared" si="46"/>
        <v>0</v>
      </c>
      <c r="XV97" s="912">
        <f t="shared" ref="XV97:AAG97" si="47">SUM(XV96+XV98)</f>
        <v>0</v>
      </c>
      <c r="XW97" s="912">
        <f t="shared" si="47"/>
        <v>0</v>
      </c>
      <c r="XX97" s="912">
        <f t="shared" si="47"/>
        <v>0</v>
      </c>
      <c r="XY97" s="912">
        <f t="shared" si="47"/>
        <v>0</v>
      </c>
      <c r="XZ97" s="912">
        <f t="shared" si="47"/>
        <v>0</v>
      </c>
      <c r="YA97" s="912">
        <f t="shared" si="47"/>
        <v>0</v>
      </c>
      <c r="YB97" s="912">
        <f t="shared" si="47"/>
        <v>0</v>
      </c>
      <c r="YC97" s="912">
        <f t="shared" si="47"/>
        <v>0</v>
      </c>
      <c r="YD97" s="912">
        <f t="shared" si="47"/>
        <v>0</v>
      </c>
      <c r="YE97" s="912">
        <f t="shared" si="47"/>
        <v>0</v>
      </c>
      <c r="YF97" s="912">
        <f t="shared" si="47"/>
        <v>0</v>
      </c>
      <c r="YG97" s="912">
        <f t="shared" si="47"/>
        <v>0</v>
      </c>
      <c r="YH97" s="912">
        <f t="shared" si="47"/>
        <v>0</v>
      </c>
      <c r="YI97" s="912">
        <f t="shared" si="47"/>
        <v>0</v>
      </c>
      <c r="YJ97" s="912">
        <f t="shared" si="47"/>
        <v>0</v>
      </c>
      <c r="YK97" s="912">
        <f t="shared" si="47"/>
        <v>0</v>
      </c>
      <c r="YL97" s="912">
        <f t="shared" si="47"/>
        <v>0</v>
      </c>
      <c r="YM97" s="912">
        <f t="shared" si="47"/>
        <v>0</v>
      </c>
      <c r="YN97" s="912">
        <f t="shared" si="47"/>
        <v>0</v>
      </c>
      <c r="YO97" s="912">
        <f t="shared" si="47"/>
        <v>0</v>
      </c>
      <c r="YP97" s="912">
        <f t="shared" si="47"/>
        <v>0</v>
      </c>
      <c r="YQ97" s="912">
        <f t="shared" si="47"/>
        <v>0</v>
      </c>
      <c r="YR97" s="912">
        <f t="shared" si="47"/>
        <v>0</v>
      </c>
      <c r="YS97" s="912">
        <f t="shared" si="47"/>
        <v>0</v>
      </c>
      <c r="YT97" s="912">
        <f t="shared" si="47"/>
        <v>0</v>
      </c>
      <c r="YU97" s="912">
        <f t="shared" si="47"/>
        <v>0</v>
      </c>
      <c r="YV97" s="912">
        <f t="shared" si="47"/>
        <v>0</v>
      </c>
      <c r="YW97" s="912">
        <f t="shared" si="47"/>
        <v>0</v>
      </c>
      <c r="YX97" s="912">
        <f t="shared" si="47"/>
        <v>0</v>
      </c>
      <c r="YY97" s="912">
        <f t="shared" si="47"/>
        <v>0</v>
      </c>
      <c r="YZ97" s="912">
        <f t="shared" si="47"/>
        <v>0</v>
      </c>
      <c r="ZA97" s="912">
        <f t="shared" si="47"/>
        <v>0</v>
      </c>
      <c r="ZB97" s="912">
        <f t="shared" si="47"/>
        <v>0</v>
      </c>
      <c r="ZC97" s="912">
        <f t="shared" si="47"/>
        <v>0</v>
      </c>
      <c r="ZD97" s="912">
        <f t="shared" si="47"/>
        <v>0</v>
      </c>
      <c r="ZE97" s="912">
        <f t="shared" si="47"/>
        <v>0</v>
      </c>
      <c r="ZF97" s="912">
        <f t="shared" si="47"/>
        <v>0</v>
      </c>
      <c r="ZG97" s="912">
        <f t="shared" si="47"/>
        <v>0</v>
      </c>
      <c r="ZH97" s="912">
        <f t="shared" si="47"/>
        <v>0</v>
      </c>
      <c r="ZI97" s="912">
        <f t="shared" si="47"/>
        <v>0</v>
      </c>
      <c r="ZJ97" s="912">
        <f t="shared" si="47"/>
        <v>0</v>
      </c>
      <c r="ZK97" s="912">
        <f t="shared" si="47"/>
        <v>0</v>
      </c>
      <c r="ZL97" s="912">
        <f t="shared" si="47"/>
        <v>0</v>
      </c>
      <c r="ZM97" s="912">
        <f t="shared" si="47"/>
        <v>0</v>
      </c>
      <c r="ZN97" s="912">
        <f t="shared" si="47"/>
        <v>0</v>
      </c>
      <c r="ZO97" s="912">
        <f t="shared" si="47"/>
        <v>0</v>
      </c>
      <c r="ZP97" s="912">
        <f t="shared" si="47"/>
        <v>0</v>
      </c>
      <c r="ZQ97" s="912">
        <f t="shared" si="47"/>
        <v>0</v>
      </c>
      <c r="ZR97" s="912">
        <f t="shared" si="47"/>
        <v>0</v>
      </c>
      <c r="ZS97" s="912">
        <f t="shared" si="47"/>
        <v>0</v>
      </c>
      <c r="ZT97" s="912">
        <f t="shared" si="47"/>
        <v>0</v>
      </c>
      <c r="ZU97" s="912">
        <f t="shared" si="47"/>
        <v>0</v>
      </c>
      <c r="ZV97" s="912">
        <f t="shared" si="47"/>
        <v>0</v>
      </c>
      <c r="ZW97" s="912">
        <f t="shared" si="47"/>
        <v>0</v>
      </c>
      <c r="ZX97" s="912">
        <f t="shared" si="47"/>
        <v>0</v>
      </c>
      <c r="ZY97" s="912">
        <f t="shared" si="47"/>
        <v>0</v>
      </c>
      <c r="ZZ97" s="912">
        <f t="shared" si="47"/>
        <v>0</v>
      </c>
      <c r="AAA97" s="912">
        <f t="shared" si="47"/>
        <v>0</v>
      </c>
      <c r="AAB97" s="912">
        <f t="shared" si="47"/>
        <v>0</v>
      </c>
      <c r="AAC97" s="912">
        <f t="shared" si="47"/>
        <v>0</v>
      </c>
      <c r="AAD97" s="912">
        <f t="shared" si="47"/>
        <v>0</v>
      </c>
      <c r="AAE97" s="912">
        <f t="shared" si="47"/>
        <v>0</v>
      </c>
      <c r="AAF97" s="912">
        <f t="shared" si="47"/>
        <v>0</v>
      </c>
      <c r="AAG97" s="912">
        <f t="shared" si="47"/>
        <v>0</v>
      </c>
      <c r="AAH97" s="912">
        <f t="shared" ref="AAH97:ACS97" si="48">SUM(AAH96+AAH98)</f>
        <v>0</v>
      </c>
      <c r="AAI97" s="912">
        <f t="shared" si="48"/>
        <v>0</v>
      </c>
      <c r="AAJ97" s="912">
        <f t="shared" si="48"/>
        <v>0</v>
      </c>
      <c r="AAK97" s="912">
        <f t="shared" si="48"/>
        <v>0</v>
      </c>
      <c r="AAL97" s="912">
        <f t="shared" si="48"/>
        <v>0</v>
      </c>
      <c r="AAM97" s="912">
        <f t="shared" si="48"/>
        <v>0</v>
      </c>
      <c r="AAN97" s="912">
        <f t="shared" si="48"/>
        <v>0</v>
      </c>
      <c r="AAO97" s="912">
        <f t="shared" si="48"/>
        <v>0</v>
      </c>
      <c r="AAP97" s="912">
        <f t="shared" si="48"/>
        <v>0</v>
      </c>
      <c r="AAQ97" s="912">
        <f t="shared" si="48"/>
        <v>0</v>
      </c>
      <c r="AAR97" s="912">
        <f t="shared" si="48"/>
        <v>0</v>
      </c>
      <c r="AAS97" s="912">
        <f t="shared" si="48"/>
        <v>0</v>
      </c>
      <c r="AAT97" s="912">
        <f t="shared" si="48"/>
        <v>0</v>
      </c>
      <c r="AAU97" s="912">
        <f t="shared" si="48"/>
        <v>0</v>
      </c>
      <c r="AAV97" s="912">
        <f t="shared" si="48"/>
        <v>0</v>
      </c>
      <c r="AAW97" s="912">
        <f t="shared" si="48"/>
        <v>0</v>
      </c>
      <c r="AAX97" s="912">
        <f t="shared" si="48"/>
        <v>0</v>
      </c>
      <c r="AAY97" s="912">
        <f t="shared" si="48"/>
        <v>0</v>
      </c>
      <c r="AAZ97" s="912">
        <f t="shared" si="48"/>
        <v>0</v>
      </c>
      <c r="ABA97" s="912">
        <f t="shared" si="48"/>
        <v>0</v>
      </c>
      <c r="ABB97" s="912">
        <f t="shared" si="48"/>
        <v>0</v>
      </c>
      <c r="ABC97" s="912">
        <f t="shared" si="48"/>
        <v>0</v>
      </c>
      <c r="ABD97" s="912">
        <f t="shared" si="48"/>
        <v>0</v>
      </c>
      <c r="ABE97" s="912">
        <f t="shared" si="48"/>
        <v>0</v>
      </c>
      <c r="ABF97" s="912">
        <f t="shared" si="48"/>
        <v>0</v>
      </c>
      <c r="ABG97" s="912">
        <f t="shared" si="48"/>
        <v>0</v>
      </c>
      <c r="ABH97" s="912">
        <f t="shared" si="48"/>
        <v>0</v>
      </c>
      <c r="ABI97" s="912">
        <f t="shared" si="48"/>
        <v>0</v>
      </c>
      <c r="ABJ97" s="912">
        <f t="shared" si="48"/>
        <v>0</v>
      </c>
      <c r="ABK97" s="912">
        <f t="shared" si="48"/>
        <v>0</v>
      </c>
      <c r="ABL97" s="912">
        <f t="shared" si="48"/>
        <v>0</v>
      </c>
      <c r="ABM97" s="912">
        <f t="shared" si="48"/>
        <v>0</v>
      </c>
      <c r="ABN97" s="912">
        <f t="shared" si="48"/>
        <v>0</v>
      </c>
      <c r="ABO97" s="912">
        <f t="shared" si="48"/>
        <v>0</v>
      </c>
      <c r="ABP97" s="912">
        <f t="shared" si="48"/>
        <v>0</v>
      </c>
      <c r="ABQ97" s="912">
        <f t="shared" si="48"/>
        <v>0</v>
      </c>
      <c r="ABR97" s="912">
        <f t="shared" si="48"/>
        <v>0</v>
      </c>
      <c r="ABS97" s="912">
        <f t="shared" si="48"/>
        <v>0</v>
      </c>
      <c r="ABT97" s="912">
        <f t="shared" si="48"/>
        <v>0</v>
      </c>
      <c r="ABU97" s="912">
        <f t="shared" si="48"/>
        <v>0</v>
      </c>
      <c r="ABV97" s="912">
        <f t="shared" si="48"/>
        <v>0</v>
      </c>
      <c r="ABW97" s="912">
        <f t="shared" si="48"/>
        <v>0</v>
      </c>
      <c r="ABX97" s="912">
        <f t="shared" si="48"/>
        <v>0</v>
      </c>
      <c r="ABY97" s="912">
        <f t="shared" si="48"/>
        <v>0</v>
      </c>
      <c r="ABZ97" s="912">
        <f t="shared" si="48"/>
        <v>0</v>
      </c>
      <c r="ACA97" s="912">
        <f t="shared" si="48"/>
        <v>0</v>
      </c>
      <c r="ACB97" s="912">
        <f t="shared" si="48"/>
        <v>0</v>
      </c>
      <c r="ACC97" s="912">
        <f t="shared" si="48"/>
        <v>0</v>
      </c>
      <c r="ACD97" s="912">
        <f t="shared" si="48"/>
        <v>0</v>
      </c>
      <c r="ACE97" s="912">
        <f t="shared" si="48"/>
        <v>0</v>
      </c>
      <c r="ACF97" s="912">
        <f t="shared" si="48"/>
        <v>0</v>
      </c>
      <c r="ACG97" s="912">
        <f t="shared" si="48"/>
        <v>0</v>
      </c>
      <c r="ACH97" s="912">
        <f t="shared" si="48"/>
        <v>0</v>
      </c>
      <c r="ACI97" s="912">
        <f t="shared" si="48"/>
        <v>0</v>
      </c>
      <c r="ACJ97" s="912">
        <f t="shared" si="48"/>
        <v>0</v>
      </c>
      <c r="ACK97" s="912">
        <f t="shared" si="48"/>
        <v>0</v>
      </c>
      <c r="ACL97" s="912">
        <f t="shared" si="48"/>
        <v>0</v>
      </c>
      <c r="ACM97" s="912">
        <f t="shared" si="48"/>
        <v>0</v>
      </c>
      <c r="ACN97" s="912">
        <f t="shared" si="48"/>
        <v>0</v>
      </c>
      <c r="ACO97" s="912">
        <f t="shared" si="48"/>
        <v>0</v>
      </c>
      <c r="ACP97" s="912">
        <f t="shared" si="48"/>
        <v>0</v>
      </c>
      <c r="ACQ97" s="912">
        <f t="shared" si="48"/>
        <v>0</v>
      </c>
      <c r="ACR97" s="912">
        <f t="shared" si="48"/>
        <v>0</v>
      </c>
      <c r="ACS97" s="912">
        <f t="shared" si="48"/>
        <v>0</v>
      </c>
      <c r="ACT97" s="912">
        <f t="shared" ref="ACT97:AFE97" si="49">SUM(ACT96+ACT98)</f>
        <v>0</v>
      </c>
      <c r="ACU97" s="912">
        <f t="shared" si="49"/>
        <v>0</v>
      </c>
      <c r="ACV97" s="912">
        <f t="shared" si="49"/>
        <v>0</v>
      </c>
      <c r="ACW97" s="912">
        <f t="shared" si="49"/>
        <v>0</v>
      </c>
      <c r="ACX97" s="912">
        <f t="shared" si="49"/>
        <v>0</v>
      </c>
      <c r="ACY97" s="912">
        <f t="shared" si="49"/>
        <v>0</v>
      </c>
      <c r="ACZ97" s="912">
        <f t="shared" si="49"/>
        <v>0</v>
      </c>
      <c r="ADA97" s="912">
        <f t="shared" si="49"/>
        <v>0</v>
      </c>
      <c r="ADB97" s="912">
        <f t="shared" si="49"/>
        <v>0</v>
      </c>
      <c r="ADC97" s="912">
        <f t="shared" si="49"/>
        <v>0</v>
      </c>
      <c r="ADD97" s="912">
        <f t="shared" si="49"/>
        <v>0</v>
      </c>
      <c r="ADE97" s="912">
        <f t="shared" si="49"/>
        <v>0</v>
      </c>
      <c r="ADF97" s="912">
        <f t="shared" si="49"/>
        <v>0</v>
      </c>
      <c r="ADG97" s="912">
        <f t="shared" si="49"/>
        <v>0</v>
      </c>
      <c r="ADH97" s="912">
        <f t="shared" si="49"/>
        <v>0</v>
      </c>
      <c r="ADI97" s="912">
        <f t="shared" si="49"/>
        <v>0</v>
      </c>
      <c r="ADJ97" s="912">
        <f t="shared" si="49"/>
        <v>0</v>
      </c>
      <c r="ADK97" s="912">
        <f t="shared" si="49"/>
        <v>0</v>
      </c>
      <c r="ADL97" s="912">
        <f t="shared" si="49"/>
        <v>0</v>
      </c>
      <c r="ADM97" s="912">
        <f t="shared" si="49"/>
        <v>0</v>
      </c>
      <c r="ADN97" s="912">
        <f t="shared" si="49"/>
        <v>0</v>
      </c>
      <c r="ADO97" s="912">
        <f t="shared" si="49"/>
        <v>0</v>
      </c>
      <c r="ADP97" s="912">
        <f t="shared" si="49"/>
        <v>0</v>
      </c>
      <c r="ADQ97" s="912">
        <f t="shared" si="49"/>
        <v>0</v>
      </c>
      <c r="ADR97" s="912">
        <f t="shared" si="49"/>
        <v>0</v>
      </c>
      <c r="ADS97" s="912">
        <f t="shared" si="49"/>
        <v>0</v>
      </c>
      <c r="ADT97" s="912">
        <f t="shared" si="49"/>
        <v>0</v>
      </c>
      <c r="ADU97" s="912">
        <f t="shared" si="49"/>
        <v>0</v>
      </c>
      <c r="ADV97" s="912">
        <f t="shared" si="49"/>
        <v>0</v>
      </c>
      <c r="ADW97" s="912">
        <f t="shared" si="49"/>
        <v>0</v>
      </c>
      <c r="ADX97" s="912">
        <f t="shared" si="49"/>
        <v>0</v>
      </c>
      <c r="ADY97" s="912">
        <f t="shared" si="49"/>
        <v>0</v>
      </c>
      <c r="ADZ97" s="912">
        <f t="shared" si="49"/>
        <v>0</v>
      </c>
      <c r="AEA97" s="912">
        <f t="shared" si="49"/>
        <v>0</v>
      </c>
      <c r="AEB97" s="912">
        <f t="shared" si="49"/>
        <v>0</v>
      </c>
      <c r="AEC97" s="912">
        <f t="shared" si="49"/>
        <v>0</v>
      </c>
      <c r="AED97" s="912">
        <f t="shared" si="49"/>
        <v>0</v>
      </c>
      <c r="AEE97" s="912">
        <f t="shared" si="49"/>
        <v>0</v>
      </c>
      <c r="AEF97" s="912">
        <f t="shared" si="49"/>
        <v>0</v>
      </c>
      <c r="AEG97" s="912">
        <f t="shared" si="49"/>
        <v>0</v>
      </c>
      <c r="AEH97" s="912">
        <f t="shared" si="49"/>
        <v>0</v>
      </c>
      <c r="AEI97" s="912">
        <f t="shared" si="49"/>
        <v>0</v>
      </c>
      <c r="AEJ97" s="912">
        <f t="shared" si="49"/>
        <v>0</v>
      </c>
      <c r="AEK97" s="912">
        <f t="shared" si="49"/>
        <v>0</v>
      </c>
      <c r="AEL97" s="912">
        <f t="shared" si="49"/>
        <v>0</v>
      </c>
      <c r="AEM97" s="912">
        <f t="shared" si="49"/>
        <v>0</v>
      </c>
      <c r="AEN97" s="912">
        <f t="shared" si="49"/>
        <v>0</v>
      </c>
      <c r="AEO97" s="912">
        <f t="shared" si="49"/>
        <v>0</v>
      </c>
      <c r="AEP97" s="912">
        <f t="shared" si="49"/>
        <v>0</v>
      </c>
      <c r="AEQ97" s="912">
        <f t="shared" si="49"/>
        <v>0</v>
      </c>
      <c r="AER97" s="912">
        <f t="shared" si="49"/>
        <v>0</v>
      </c>
      <c r="AES97" s="912">
        <f t="shared" si="49"/>
        <v>0</v>
      </c>
      <c r="AET97" s="912">
        <f t="shared" si="49"/>
        <v>0</v>
      </c>
      <c r="AEU97" s="912">
        <f t="shared" si="49"/>
        <v>0</v>
      </c>
      <c r="AEV97" s="912">
        <f t="shared" si="49"/>
        <v>0</v>
      </c>
      <c r="AEW97" s="912">
        <f t="shared" si="49"/>
        <v>0</v>
      </c>
      <c r="AEX97" s="912">
        <f t="shared" si="49"/>
        <v>0</v>
      </c>
      <c r="AEY97" s="912">
        <f t="shared" si="49"/>
        <v>0</v>
      </c>
      <c r="AEZ97" s="912">
        <f t="shared" si="49"/>
        <v>0</v>
      </c>
      <c r="AFA97" s="912">
        <f t="shared" si="49"/>
        <v>0</v>
      </c>
      <c r="AFB97" s="912">
        <f t="shared" si="49"/>
        <v>0</v>
      </c>
      <c r="AFC97" s="912">
        <f t="shared" si="49"/>
        <v>0</v>
      </c>
      <c r="AFD97" s="912">
        <f t="shared" si="49"/>
        <v>0</v>
      </c>
      <c r="AFE97" s="912">
        <f t="shared" si="49"/>
        <v>0</v>
      </c>
      <c r="AFF97" s="912">
        <f t="shared" ref="AFF97:AHQ97" si="50">SUM(AFF96+AFF98)</f>
        <v>0</v>
      </c>
      <c r="AFG97" s="912">
        <f t="shared" si="50"/>
        <v>0</v>
      </c>
      <c r="AFH97" s="912">
        <f t="shared" si="50"/>
        <v>0</v>
      </c>
      <c r="AFI97" s="912">
        <f t="shared" si="50"/>
        <v>0</v>
      </c>
      <c r="AFJ97" s="912">
        <f t="shared" si="50"/>
        <v>0</v>
      </c>
      <c r="AFK97" s="912">
        <f t="shared" si="50"/>
        <v>0</v>
      </c>
      <c r="AFL97" s="912">
        <f t="shared" si="50"/>
        <v>0</v>
      </c>
      <c r="AFM97" s="912">
        <f t="shared" si="50"/>
        <v>0</v>
      </c>
      <c r="AFN97" s="912">
        <f t="shared" si="50"/>
        <v>0</v>
      </c>
      <c r="AFO97" s="912">
        <f t="shared" si="50"/>
        <v>0</v>
      </c>
      <c r="AFP97" s="912">
        <f t="shared" si="50"/>
        <v>0</v>
      </c>
      <c r="AFQ97" s="912">
        <f t="shared" si="50"/>
        <v>0</v>
      </c>
      <c r="AFR97" s="912">
        <f t="shared" si="50"/>
        <v>0</v>
      </c>
      <c r="AFS97" s="912">
        <f t="shared" si="50"/>
        <v>0</v>
      </c>
      <c r="AFT97" s="912">
        <f t="shared" si="50"/>
        <v>0</v>
      </c>
      <c r="AFU97" s="912">
        <f t="shared" si="50"/>
        <v>0</v>
      </c>
      <c r="AFV97" s="912">
        <f t="shared" si="50"/>
        <v>0</v>
      </c>
      <c r="AFW97" s="912">
        <f t="shared" si="50"/>
        <v>0</v>
      </c>
      <c r="AFX97" s="912">
        <f t="shared" si="50"/>
        <v>0</v>
      </c>
      <c r="AFY97" s="912">
        <f t="shared" si="50"/>
        <v>0</v>
      </c>
      <c r="AFZ97" s="912">
        <f t="shared" si="50"/>
        <v>0</v>
      </c>
      <c r="AGA97" s="912">
        <f t="shared" si="50"/>
        <v>0</v>
      </c>
      <c r="AGB97" s="912">
        <f t="shared" si="50"/>
        <v>0</v>
      </c>
      <c r="AGC97" s="912">
        <f t="shared" si="50"/>
        <v>0</v>
      </c>
      <c r="AGD97" s="912">
        <f t="shared" si="50"/>
        <v>0</v>
      </c>
      <c r="AGE97" s="912">
        <f t="shared" si="50"/>
        <v>0</v>
      </c>
      <c r="AGF97" s="912">
        <f t="shared" si="50"/>
        <v>0</v>
      </c>
      <c r="AGG97" s="912">
        <f t="shared" si="50"/>
        <v>0</v>
      </c>
      <c r="AGH97" s="912">
        <f t="shared" si="50"/>
        <v>0</v>
      </c>
      <c r="AGI97" s="912">
        <f t="shared" si="50"/>
        <v>0</v>
      </c>
      <c r="AGJ97" s="912">
        <f t="shared" si="50"/>
        <v>0</v>
      </c>
      <c r="AGK97" s="912">
        <f t="shared" si="50"/>
        <v>0</v>
      </c>
      <c r="AGL97" s="912">
        <f t="shared" si="50"/>
        <v>0</v>
      </c>
      <c r="AGM97" s="912">
        <f t="shared" si="50"/>
        <v>0</v>
      </c>
      <c r="AGN97" s="912">
        <f t="shared" si="50"/>
        <v>0</v>
      </c>
      <c r="AGO97" s="912">
        <f t="shared" si="50"/>
        <v>0</v>
      </c>
      <c r="AGP97" s="912">
        <f t="shared" si="50"/>
        <v>0</v>
      </c>
      <c r="AGQ97" s="912">
        <f t="shared" si="50"/>
        <v>0</v>
      </c>
      <c r="AGR97" s="912">
        <f t="shared" si="50"/>
        <v>0</v>
      </c>
      <c r="AGS97" s="912">
        <f t="shared" si="50"/>
        <v>0</v>
      </c>
      <c r="AGT97" s="912">
        <f t="shared" si="50"/>
        <v>0</v>
      </c>
      <c r="AGU97" s="912">
        <f t="shared" si="50"/>
        <v>0</v>
      </c>
      <c r="AGV97" s="912">
        <f t="shared" si="50"/>
        <v>0</v>
      </c>
      <c r="AGW97" s="912">
        <f t="shared" si="50"/>
        <v>0</v>
      </c>
      <c r="AGX97" s="912">
        <f t="shared" si="50"/>
        <v>0</v>
      </c>
      <c r="AGY97" s="912">
        <f t="shared" si="50"/>
        <v>0</v>
      </c>
      <c r="AGZ97" s="912">
        <f t="shared" si="50"/>
        <v>0</v>
      </c>
      <c r="AHA97" s="912">
        <f t="shared" si="50"/>
        <v>0</v>
      </c>
      <c r="AHB97" s="912">
        <f t="shared" si="50"/>
        <v>0</v>
      </c>
      <c r="AHC97" s="912">
        <f t="shared" si="50"/>
        <v>0</v>
      </c>
      <c r="AHD97" s="912">
        <f t="shared" si="50"/>
        <v>0</v>
      </c>
      <c r="AHE97" s="912">
        <f t="shared" si="50"/>
        <v>0</v>
      </c>
      <c r="AHF97" s="912">
        <f t="shared" si="50"/>
        <v>0</v>
      </c>
      <c r="AHG97" s="912">
        <f t="shared" si="50"/>
        <v>0</v>
      </c>
      <c r="AHH97" s="912">
        <f t="shared" si="50"/>
        <v>0</v>
      </c>
      <c r="AHI97" s="912">
        <f t="shared" si="50"/>
        <v>0</v>
      </c>
      <c r="AHJ97" s="912">
        <f t="shared" si="50"/>
        <v>0</v>
      </c>
      <c r="AHK97" s="912">
        <f t="shared" si="50"/>
        <v>0</v>
      </c>
      <c r="AHL97" s="912">
        <f t="shared" si="50"/>
        <v>0</v>
      </c>
      <c r="AHM97" s="912">
        <f t="shared" si="50"/>
        <v>0</v>
      </c>
      <c r="AHN97" s="912">
        <f t="shared" si="50"/>
        <v>0</v>
      </c>
      <c r="AHO97" s="912">
        <f t="shared" si="50"/>
        <v>0</v>
      </c>
      <c r="AHP97" s="912">
        <f t="shared" si="50"/>
        <v>0</v>
      </c>
      <c r="AHQ97" s="912">
        <f t="shared" si="50"/>
        <v>0</v>
      </c>
      <c r="AHR97" s="912">
        <f t="shared" ref="AHR97:AKC97" si="51">SUM(AHR96+AHR98)</f>
        <v>0</v>
      </c>
      <c r="AHS97" s="912">
        <f t="shared" si="51"/>
        <v>0</v>
      </c>
      <c r="AHT97" s="912">
        <f t="shared" si="51"/>
        <v>0</v>
      </c>
      <c r="AHU97" s="912">
        <f t="shared" si="51"/>
        <v>0</v>
      </c>
      <c r="AHV97" s="912">
        <f t="shared" si="51"/>
        <v>0</v>
      </c>
      <c r="AHW97" s="912">
        <f t="shared" si="51"/>
        <v>0</v>
      </c>
      <c r="AHX97" s="912">
        <f t="shared" si="51"/>
        <v>0</v>
      </c>
      <c r="AHY97" s="912">
        <f t="shared" si="51"/>
        <v>0</v>
      </c>
      <c r="AHZ97" s="912">
        <f t="shared" si="51"/>
        <v>0</v>
      </c>
      <c r="AIA97" s="912">
        <f t="shared" si="51"/>
        <v>0</v>
      </c>
      <c r="AIB97" s="912">
        <f t="shared" si="51"/>
        <v>0</v>
      </c>
      <c r="AIC97" s="912">
        <f t="shared" si="51"/>
        <v>0</v>
      </c>
      <c r="AID97" s="912">
        <f t="shared" si="51"/>
        <v>0</v>
      </c>
      <c r="AIE97" s="912">
        <f t="shared" si="51"/>
        <v>0</v>
      </c>
      <c r="AIF97" s="912">
        <f t="shared" si="51"/>
        <v>0</v>
      </c>
      <c r="AIG97" s="912">
        <f t="shared" si="51"/>
        <v>0</v>
      </c>
      <c r="AIH97" s="912">
        <f t="shared" si="51"/>
        <v>0</v>
      </c>
      <c r="AII97" s="912">
        <f t="shared" si="51"/>
        <v>0</v>
      </c>
      <c r="AIJ97" s="912">
        <f t="shared" si="51"/>
        <v>0</v>
      </c>
      <c r="AIK97" s="912">
        <f t="shared" si="51"/>
        <v>0</v>
      </c>
      <c r="AIL97" s="912">
        <f t="shared" si="51"/>
        <v>0</v>
      </c>
      <c r="AIM97" s="912">
        <f t="shared" si="51"/>
        <v>0</v>
      </c>
      <c r="AIN97" s="912">
        <f t="shared" si="51"/>
        <v>0</v>
      </c>
      <c r="AIO97" s="912">
        <f t="shared" si="51"/>
        <v>0</v>
      </c>
      <c r="AIP97" s="912">
        <f t="shared" si="51"/>
        <v>0</v>
      </c>
      <c r="AIQ97" s="912">
        <f t="shared" si="51"/>
        <v>0</v>
      </c>
      <c r="AIR97" s="912">
        <f t="shared" si="51"/>
        <v>0</v>
      </c>
      <c r="AIS97" s="912">
        <f t="shared" si="51"/>
        <v>0</v>
      </c>
      <c r="AIT97" s="912">
        <f t="shared" si="51"/>
        <v>0</v>
      </c>
      <c r="AIU97" s="912">
        <f t="shared" si="51"/>
        <v>0</v>
      </c>
      <c r="AIV97" s="912">
        <f t="shared" si="51"/>
        <v>0</v>
      </c>
      <c r="AIW97" s="912">
        <f t="shared" si="51"/>
        <v>0</v>
      </c>
      <c r="AIX97" s="912">
        <f t="shared" si="51"/>
        <v>0</v>
      </c>
      <c r="AIY97" s="912">
        <f t="shared" si="51"/>
        <v>0</v>
      </c>
      <c r="AIZ97" s="912">
        <f t="shared" si="51"/>
        <v>0</v>
      </c>
      <c r="AJA97" s="912">
        <f t="shared" si="51"/>
        <v>0</v>
      </c>
      <c r="AJB97" s="912">
        <f t="shared" si="51"/>
        <v>0</v>
      </c>
      <c r="AJC97" s="912">
        <f t="shared" si="51"/>
        <v>0</v>
      </c>
      <c r="AJD97" s="912">
        <f t="shared" si="51"/>
        <v>0</v>
      </c>
      <c r="AJE97" s="912">
        <f t="shared" si="51"/>
        <v>0</v>
      </c>
      <c r="AJF97" s="912">
        <f t="shared" si="51"/>
        <v>0</v>
      </c>
      <c r="AJG97" s="912">
        <f t="shared" si="51"/>
        <v>0</v>
      </c>
      <c r="AJH97" s="912">
        <f t="shared" si="51"/>
        <v>0</v>
      </c>
      <c r="AJI97" s="912">
        <f t="shared" si="51"/>
        <v>0</v>
      </c>
      <c r="AJJ97" s="912">
        <f t="shared" si="51"/>
        <v>0</v>
      </c>
      <c r="AJK97" s="912">
        <f t="shared" si="51"/>
        <v>0</v>
      </c>
      <c r="AJL97" s="912">
        <f t="shared" si="51"/>
        <v>0</v>
      </c>
      <c r="AJM97" s="912">
        <f t="shared" si="51"/>
        <v>0</v>
      </c>
      <c r="AJN97" s="912">
        <f t="shared" si="51"/>
        <v>0</v>
      </c>
      <c r="AJO97" s="912">
        <f t="shared" si="51"/>
        <v>0</v>
      </c>
      <c r="AJP97" s="912">
        <f t="shared" si="51"/>
        <v>0</v>
      </c>
      <c r="AJQ97" s="912">
        <f t="shared" si="51"/>
        <v>0</v>
      </c>
      <c r="AJR97" s="912">
        <f t="shared" si="51"/>
        <v>0</v>
      </c>
      <c r="AJS97" s="912">
        <f t="shared" si="51"/>
        <v>0</v>
      </c>
      <c r="AJT97" s="912">
        <f t="shared" si="51"/>
        <v>0</v>
      </c>
      <c r="AJU97" s="912">
        <f t="shared" si="51"/>
        <v>0</v>
      </c>
      <c r="AJV97" s="912">
        <f t="shared" si="51"/>
        <v>0</v>
      </c>
      <c r="AJW97" s="912">
        <f t="shared" si="51"/>
        <v>0</v>
      </c>
      <c r="AJX97" s="912">
        <f t="shared" si="51"/>
        <v>0</v>
      </c>
      <c r="AJY97" s="912">
        <f t="shared" si="51"/>
        <v>0</v>
      </c>
      <c r="AJZ97" s="912">
        <f t="shared" si="51"/>
        <v>0</v>
      </c>
      <c r="AKA97" s="912">
        <f t="shared" si="51"/>
        <v>0</v>
      </c>
      <c r="AKB97" s="912">
        <f t="shared" si="51"/>
        <v>0</v>
      </c>
      <c r="AKC97" s="912">
        <f t="shared" si="51"/>
        <v>0</v>
      </c>
      <c r="AKD97" s="912">
        <f t="shared" ref="AKD97:AMO97" si="52">SUM(AKD96+AKD98)</f>
        <v>0</v>
      </c>
      <c r="AKE97" s="912">
        <f t="shared" si="52"/>
        <v>0</v>
      </c>
      <c r="AKF97" s="912">
        <f t="shared" si="52"/>
        <v>0</v>
      </c>
      <c r="AKG97" s="912">
        <f t="shared" si="52"/>
        <v>0</v>
      </c>
      <c r="AKH97" s="912">
        <f t="shared" si="52"/>
        <v>0</v>
      </c>
      <c r="AKI97" s="912">
        <f t="shared" si="52"/>
        <v>0</v>
      </c>
      <c r="AKJ97" s="912">
        <f t="shared" si="52"/>
        <v>0</v>
      </c>
      <c r="AKK97" s="912">
        <f t="shared" si="52"/>
        <v>0</v>
      </c>
      <c r="AKL97" s="912">
        <f t="shared" si="52"/>
        <v>0</v>
      </c>
      <c r="AKM97" s="912">
        <f t="shared" si="52"/>
        <v>0</v>
      </c>
      <c r="AKN97" s="912">
        <f t="shared" si="52"/>
        <v>0</v>
      </c>
      <c r="AKO97" s="912">
        <f t="shared" si="52"/>
        <v>0</v>
      </c>
      <c r="AKP97" s="912">
        <f t="shared" si="52"/>
        <v>0</v>
      </c>
      <c r="AKQ97" s="912">
        <f t="shared" si="52"/>
        <v>0</v>
      </c>
      <c r="AKR97" s="912">
        <f t="shared" si="52"/>
        <v>0</v>
      </c>
      <c r="AKS97" s="912">
        <f t="shared" si="52"/>
        <v>0</v>
      </c>
      <c r="AKT97" s="912">
        <f t="shared" si="52"/>
        <v>0</v>
      </c>
      <c r="AKU97" s="912">
        <f t="shared" si="52"/>
        <v>0</v>
      </c>
      <c r="AKV97" s="912">
        <f t="shared" si="52"/>
        <v>0</v>
      </c>
      <c r="AKW97" s="912">
        <f t="shared" si="52"/>
        <v>0</v>
      </c>
      <c r="AKX97" s="912">
        <f t="shared" si="52"/>
        <v>0</v>
      </c>
      <c r="AKY97" s="912">
        <f t="shared" si="52"/>
        <v>0</v>
      </c>
      <c r="AKZ97" s="912">
        <f t="shared" si="52"/>
        <v>0</v>
      </c>
      <c r="ALA97" s="912">
        <f t="shared" si="52"/>
        <v>0</v>
      </c>
      <c r="ALB97" s="912">
        <f t="shared" si="52"/>
        <v>0</v>
      </c>
      <c r="ALC97" s="912">
        <f t="shared" si="52"/>
        <v>0</v>
      </c>
      <c r="ALD97" s="912">
        <f t="shared" si="52"/>
        <v>0</v>
      </c>
      <c r="ALE97" s="912">
        <f t="shared" si="52"/>
        <v>0</v>
      </c>
      <c r="ALF97" s="912">
        <f t="shared" si="52"/>
        <v>0</v>
      </c>
      <c r="ALG97" s="912">
        <f t="shared" si="52"/>
        <v>0</v>
      </c>
      <c r="ALH97" s="912">
        <f t="shared" si="52"/>
        <v>0</v>
      </c>
      <c r="ALI97" s="912">
        <f t="shared" si="52"/>
        <v>0</v>
      </c>
      <c r="ALJ97" s="912">
        <f t="shared" si="52"/>
        <v>0</v>
      </c>
      <c r="ALK97" s="912">
        <f t="shared" si="52"/>
        <v>0</v>
      </c>
      <c r="ALL97" s="912">
        <f t="shared" si="52"/>
        <v>0</v>
      </c>
      <c r="ALM97" s="912">
        <f t="shared" si="52"/>
        <v>0</v>
      </c>
      <c r="ALN97" s="912">
        <f t="shared" si="52"/>
        <v>0</v>
      </c>
      <c r="ALO97" s="912">
        <f t="shared" si="52"/>
        <v>0</v>
      </c>
      <c r="ALP97" s="912">
        <f t="shared" si="52"/>
        <v>0</v>
      </c>
      <c r="ALQ97" s="912">
        <f t="shared" si="52"/>
        <v>0</v>
      </c>
      <c r="ALR97" s="912">
        <f t="shared" si="52"/>
        <v>0</v>
      </c>
      <c r="ALS97" s="912">
        <f t="shared" si="52"/>
        <v>0</v>
      </c>
      <c r="ALT97" s="912">
        <f t="shared" si="52"/>
        <v>0</v>
      </c>
      <c r="ALU97" s="912">
        <f t="shared" si="52"/>
        <v>0</v>
      </c>
      <c r="ALV97" s="912">
        <f t="shared" si="52"/>
        <v>0</v>
      </c>
      <c r="ALW97" s="912">
        <f t="shared" si="52"/>
        <v>0</v>
      </c>
      <c r="ALX97" s="912">
        <f t="shared" si="52"/>
        <v>0</v>
      </c>
      <c r="ALY97" s="912">
        <f t="shared" si="52"/>
        <v>0</v>
      </c>
      <c r="ALZ97" s="912">
        <f t="shared" si="52"/>
        <v>0</v>
      </c>
      <c r="AMA97" s="912">
        <f t="shared" si="52"/>
        <v>0</v>
      </c>
      <c r="AMB97" s="912">
        <f t="shared" si="52"/>
        <v>0</v>
      </c>
      <c r="AMC97" s="912">
        <f t="shared" si="52"/>
        <v>0</v>
      </c>
      <c r="AMD97" s="912">
        <f t="shared" si="52"/>
        <v>0</v>
      </c>
      <c r="AME97" s="912">
        <f t="shared" si="52"/>
        <v>0</v>
      </c>
      <c r="AMF97" s="912">
        <f t="shared" si="52"/>
        <v>0</v>
      </c>
      <c r="AMG97" s="912">
        <f t="shared" si="52"/>
        <v>0</v>
      </c>
      <c r="AMH97" s="912">
        <f t="shared" si="52"/>
        <v>0</v>
      </c>
      <c r="AMI97" s="912">
        <f t="shared" si="52"/>
        <v>0</v>
      </c>
      <c r="AMJ97" s="912">
        <f t="shared" si="52"/>
        <v>0</v>
      </c>
      <c r="AMK97" s="912">
        <f t="shared" si="52"/>
        <v>0</v>
      </c>
      <c r="AML97" s="912">
        <f t="shared" si="52"/>
        <v>0</v>
      </c>
      <c r="AMM97" s="912">
        <f t="shared" si="52"/>
        <v>0</v>
      </c>
      <c r="AMN97" s="912">
        <f t="shared" si="52"/>
        <v>0</v>
      </c>
      <c r="AMO97" s="912">
        <f t="shared" si="52"/>
        <v>0</v>
      </c>
      <c r="AMP97" s="912">
        <f t="shared" ref="AMP97:APA97" si="53">SUM(AMP96+AMP98)</f>
        <v>0</v>
      </c>
      <c r="AMQ97" s="912">
        <f t="shared" si="53"/>
        <v>0</v>
      </c>
      <c r="AMR97" s="912">
        <f t="shared" si="53"/>
        <v>0</v>
      </c>
      <c r="AMS97" s="912">
        <f t="shared" si="53"/>
        <v>0</v>
      </c>
      <c r="AMT97" s="912">
        <f t="shared" si="53"/>
        <v>0</v>
      </c>
      <c r="AMU97" s="912">
        <f t="shared" si="53"/>
        <v>0</v>
      </c>
      <c r="AMV97" s="912">
        <f t="shared" si="53"/>
        <v>0</v>
      </c>
      <c r="AMW97" s="912">
        <f t="shared" si="53"/>
        <v>0</v>
      </c>
      <c r="AMX97" s="912">
        <f t="shared" si="53"/>
        <v>0</v>
      </c>
      <c r="AMY97" s="912">
        <f t="shared" si="53"/>
        <v>0</v>
      </c>
      <c r="AMZ97" s="912">
        <f t="shared" si="53"/>
        <v>0</v>
      </c>
      <c r="ANA97" s="912">
        <f t="shared" si="53"/>
        <v>0</v>
      </c>
      <c r="ANB97" s="912">
        <f t="shared" si="53"/>
        <v>0</v>
      </c>
      <c r="ANC97" s="912">
        <f t="shared" si="53"/>
        <v>0</v>
      </c>
      <c r="AND97" s="912">
        <f t="shared" si="53"/>
        <v>0</v>
      </c>
      <c r="ANE97" s="912">
        <f t="shared" si="53"/>
        <v>0</v>
      </c>
      <c r="ANF97" s="912">
        <f t="shared" si="53"/>
        <v>0</v>
      </c>
      <c r="ANG97" s="912">
        <f t="shared" si="53"/>
        <v>0</v>
      </c>
      <c r="ANH97" s="912">
        <f t="shared" si="53"/>
        <v>0</v>
      </c>
      <c r="ANI97" s="912">
        <f t="shared" si="53"/>
        <v>0</v>
      </c>
      <c r="ANJ97" s="912">
        <f t="shared" si="53"/>
        <v>0</v>
      </c>
      <c r="ANK97" s="912">
        <f t="shared" si="53"/>
        <v>0</v>
      </c>
      <c r="ANL97" s="912">
        <f t="shared" si="53"/>
        <v>0</v>
      </c>
      <c r="ANM97" s="912">
        <f t="shared" si="53"/>
        <v>0</v>
      </c>
      <c r="ANN97" s="912">
        <f t="shared" si="53"/>
        <v>0</v>
      </c>
      <c r="ANO97" s="912">
        <f t="shared" si="53"/>
        <v>0</v>
      </c>
      <c r="ANP97" s="912">
        <f t="shared" si="53"/>
        <v>0</v>
      </c>
      <c r="ANQ97" s="912">
        <f t="shared" si="53"/>
        <v>0</v>
      </c>
      <c r="ANR97" s="912">
        <f t="shared" si="53"/>
        <v>0</v>
      </c>
      <c r="ANS97" s="912">
        <f t="shared" si="53"/>
        <v>0</v>
      </c>
      <c r="ANT97" s="912">
        <f t="shared" si="53"/>
        <v>0</v>
      </c>
      <c r="ANU97" s="912">
        <f t="shared" si="53"/>
        <v>0</v>
      </c>
      <c r="ANV97" s="912">
        <f t="shared" si="53"/>
        <v>0</v>
      </c>
      <c r="ANW97" s="912">
        <f t="shared" si="53"/>
        <v>0</v>
      </c>
      <c r="ANX97" s="912">
        <f t="shared" si="53"/>
        <v>0</v>
      </c>
      <c r="ANY97" s="912">
        <f t="shared" si="53"/>
        <v>0</v>
      </c>
      <c r="ANZ97" s="912">
        <f t="shared" si="53"/>
        <v>0</v>
      </c>
      <c r="AOA97" s="912">
        <f t="shared" si="53"/>
        <v>0</v>
      </c>
      <c r="AOB97" s="912">
        <f t="shared" si="53"/>
        <v>0</v>
      </c>
      <c r="AOC97" s="912">
        <f t="shared" si="53"/>
        <v>0</v>
      </c>
      <c r="AOD97" s="912">
        <f t="shared" si="53"/>
        <v>0</v>
      </c>
      <c r="AOE97" s="912">
        <f t="shared" si="53"/>
        <v>0</v>
      </c>
      <c r="AOF97" s="912">
        <f t="shared" si="53"/>
        <v>0</v>
      </c>
      <c r="AOG97" s="912">
        <f t="shared" si="53"/>
        <v>0</v>
      </c>
      <c r="AOH97" s="912">
        <f t="shared" si="53"/>
        <v>0</v>
      </c>
      <c r="AOI97" s="912">
        <f t="shared" si="53"/>
        <v>0</v>
      </c>
      <c r="AOJ97" s="912">
        <f t="shared" si="53"/>
        <v>0</v>
      </c>
      <c r="AOK97" s="912">
        <f t="shared" si="53"/>
        <v>0</v>
      </c>
      <c r="AOL97" s="912">
        <f t="shared" si="53"/>
        <v>0</v>
      </c>
      <c r="AOM97" s="912">
        <f t="shared" si="53"/>
        <v>0</v>
      </c>
      <c r="AON97" s="912">
        <f t="shared" si="53"/>
        <v>0</v>
      </c>
      <c r="AOO97" s="912">
        <f t="shared" si="53"/>
        <v>0</v>
      </c>
      <c r="AOP97" s="912">
        <f t="shared" si="53"/>
        <v>0</v>
      </c>
      <c r="AOQ97" s="912">
        <f t="shared" si="53"/>
        <v>0</v>
      </c>
      <c r="AOR97" s="912">
        <f t="shared" si="53"/>
        <v>0</v>
      </c>
      <c r="AOS97" s="912">
        <f t="shared" si="53"/>
        <v>0</v>
      </c>
      <c r="AOT97" s="912">
        <f t="shared" si="53"/>
        <v>0</v>
      </c>
      <c r="AOU97" s="912">
        <f t="shared" si="53"/>
        <v>0</v>
      </c>
      <c r="AOV97" s="912">
        <f t="shared" si="53"/>
        <v>0</v>
      </c>
      <c r="AOW97" s="912">
        <f t="shared" si="53"/>
        <v>0</v>
      </c>
      <c r="AOX97" s="912">
        <f t="shared" si="53"/>
        <v>0</v>
      </c>
      <c r="AOY97" s="912">
        <f t="shared" si="53"/>
        <v>0</v>
      </c>
      <c r="AOZ97" s="912">
        <f t="shared" si="53"/>
        <v>0</v>
      </c>
      <c r="APA97" s="912">
        <f t="shared" si="53"/>
        <v>0</v>
      </c>
      <c r="APB97" s="912">
        <f t="shared" ref="APB97:ARM97" si="54">SUM(APB96+APB98)</f>
        <v>0</v>
      </c>
      <c r="APC97" s="912">
        <f t="shared" si="54"/>
        <v>0</v>
      </c>
      <c r="APD97" s="912">
        <f t="shared" si="54"/>
        <v>0</v>
      </c>
      <c r="APE97" s="912">
        <f t="shared" si="54"/>
        <v>0</v>
      </c>
      <c r="APF97" s="912">
        <f t="shared" si="54"/>
        <v>0</v>
      </c>
      <c r="APG97" s="912">
        <f t="shared" si="54"/>
        <v>0</v>
      </c>
      <c r="APH97" s="912">
        <f t="shared" si="54"/>
        <v>0</v>
      </c>
      <c r="API97" s="912">
        <f t="shared" si="54"/>
        <v>0</v>
      </c>
      <c r="APJ97" s="912">
        <f t="shared" si="54"/>
        <v>0</v>
      </c>
      <c r="APK97" s="912">
        <f t="shared" si="54"/>
        <v>0</v>
      </c>
      <c r="APL97" s="912">
        <f t="shared" si="54"/>
        <v>0</v>
      </c>
      <c r="APM97" s="912">
        <f t="shared" si="54"/>
        <v>0</v>
      </c>
      <c r="APN97" s="912">
        <f t="shared" si="54"/>
        <v>0</v>
      </c>
      <c r="APO97" s="912">
        <f t="shared" si="54"/>
        <v>0</v>
      </c>
      <c r="APP97" s="912">
        <f t="shared" si="54"/>
        <v>0</v>
      </c>
      <c r="APQ97" s="912">
        <f t="shared" si="54"/>
        <v>0</v>
      </c>
      <c r="APR97" s="912">
        <f t="shared" si="54"/>
        <v>0</v>
      </c>
      <c r="APS97" s="912">
        <f t="shared" si="54"/>
        <v>0</v>
      </c>
      <c r="APT97" s="912">
        <f t="shared" si="54"/>
        <v>0</v>
      </c>
      <c r="APU97" s="912">
        <f t="shared" si="54"/>
        <v>0</v>
      </c>
      <c r="APV97" s="912">
        <f t="shared" si="54"/>
        <v>0</v>
      </c>
      <c r="APW97" s="912">
        <f t="shared" si="54"/>
        <v>0</v>
      </c>
      <c r="APX97" s="912">
        <f t="shared" si="54"/>
        <v>0</v>
      </c>
      <c r="APY97" s="912">
        <f t="shared" si="54"/>
        <v>0</v>
      </c>
      <c r="APZ97" s="912">
        <f t="shared" si="54"/>
        <v>0</v>
      </c>
      <c r="AQA97" s="912">
        <f t="shared" si="54"/>
        <v>0</v>
      </c>
      <c r="AQB97" s="912">
        <f t="shared" si="54"/>
        <v>0</v>
      </c>
      <c r="AQC97" s="912">
        <f t="shared" si="54"/>
        <v>0</v>
      </c>
      <c r="AQD97" s="912">
        <f t="shared" si="54"/>
        <v>0</v>
      </c>
      <c r="AQE97" s="912">
        <f t="shared" si="54"/>
        <v>0</v>
      </c>
      <c r="AQF97" s="912">
        <f t="shared" si="54"/>
        <v>0</v>
      </c>
      <c r="AQG97" s="912">
        <f t="shared" si="54"/>
        <v>0</v>
      </c>
      <c r="AQH97" s="912">
        <f t="shared" si="54"/>
        <v>0</v>
      </c>
      <c r="AQI97" s="912">
        <f t="shared" si="54"/>
        <v>0</v>
      </c>
      <c r="AQJ97" s="912">
        <f t="shared" si="54"/>
        <v>0</v>
      </c>
      <c r="AQK97" s="912">
        <f t="shared" si="54"/>
        <v>0</v>
      </c>
      <c r="AQL97" s="912">
        <f t="shared" si="54"/>
        <v>0</v>
      </c>
      <c r="AQM97" s="912">
        <f t="shared" si="54"/>
        <v>0</v>
      </c>
      <c r="AQN97" s="912">
        <f t="shared" si="54"/>
        <v>0</v>
      </c>
      <c r="AQO97" s="912">
        <f t="shared" si="54"/>
        <v>0</v>
      </c>
      <c r="AQP97" s="912">
        <f t="shared" si="54"/>
        <v>0</v>
      </c>
      <c r="AQQ97" s="912">
        <f t="shared" si="54"/>
        <v>0</v>
      </c>
      <c r="AQR97" s="912">
        <f t="shared" si="54"/>
        <v>0</v>
      </c>
      <c r="AQS97" s="912">
        <f t="shared" si="54"/>
        <v>0</v>
      </c>
      <c r="AQT97" s="912">
        <f t="shared" si="54"/>
        <v>0</v>
      </c>
      <c r="AQU97" s="912">
        <f t="shared" si="54"/>
        <v>0</v>
      </c>
      <c r="AQV97" s="912">
        <f t="shared" si="54"/>
        <v>0</v>
      </c>
      <c r="AQW97" s="912">
        <f t="shared" si="54"/>
        <v>0</v>
      </c>
      <c r="AQX97" s="912">
        <f t="shared" si="54"/>
        <v>0</v>
      </c>
      <c r="AQY97" s="912">
        <f t="shared" si="54"/>
        <v>0</v>
      </c>
      <c r="AQZ97" s="912">
        <f t="shared" si="54"/>
        <v>0</v>
      </c>
      <c r="ARA97" s="912">
        <f t="shared" si="54"/>
        <v>0</v>
      </c>
      <c r="ARB97" s="912">
        <f t="shared" si="54"/>
        <v>0</v>
      </c>
      <c r="ARC97" s="912">
        <f t="shared" si="54"/>
        <v>0</v>
      </c>
      <c r="ARD97" s="912">
        <f t="shared" si="54"/>
        <v>0</v>
      </c>
      <c r="ARE97" s="912">
        <f t="shared" si="54"/>
        <v>0</v>
      </c>
      <c r="ARF97" s="912">
        <f t="shared" si="54"/>
        <v>0</v>
      </c>
      <c r="ARG97" s="912">
        <f t="shared" si="54"/>
        <v>0</v>
      </c>
      <c r="ARH97" s="912">
        <f t="shared" si="54"/>
        <v>0</v>
      </c>
      <c r="ARI97" s="912">
        <f t="shared" si="54"/>
        <v>0</v>
      </c>
      <c r="ARJ97" s="912">
        <f t="shared" si="54"/>
        <v>0</v>
      </c>
      <c r="ARK97" s="912">
        <f t="shared" si="54"/>
        <v>0</v>
      </c>
      <c r="ARL97" s="912">
        <f t="shared" si="54"/>
        <v>0</v>
      </c>
      <c r="ARM97" s="912">
        <f t="shared" si="54"/>
        <v>0</v>
      </c>
      <c r="ARN97" s="912">
        <f t="shared" ref="ARN97:ATY97" si="55">SUM(ARN96+ARN98)</f>
        <v>0</v>
      </c>
      <c r="ARO97" s="912">
        <f t="shared" si="55"/>
        <v>0</v>
      </c>
      <c r="ARP97" s="912">
        <f t="shared" si="55"/>
        <v>0</v>
      </c>
      <c r="ARQ97" s="912">
        <f t="shared" si="55"/>
        <v>0</v>
      </c>
      <c r="ARR97" s="912">
        <f t="shared" si="55"/>
        <v>0</v>
      </c>
      <c r="ARS97" s="912">
        <f t="shared" si="55"/>
        <v>0</v>
      </c>
      <c r="ART97" s="912">
        <f t="shared" si="55"/>
        <v>0</v>
      </c>
      <c r="ARU97" s="912">
        <f t="shared" si="55"/>
        <v>0</v>
      </c>
      <c r="ARV97" s="912">
        <f t="shared" si="55"/>
        <v>0</v>
      </c>
      <c r="ARW97" s="912">
        <f t="shared" si="55"/>
        <v>0</v>
      </c>
      <c r="ARX97" s="912">
        <f t="shared" si="55"/>
        <v>0</v>
      </c>
      <c r="ARY97" s="912">
        <f t="shared" si="55"/>
        <v>0</v>
      </c>
      <c r="ARZ97" s="912">
        <f t="shared" si="55"/>
        <v>0</v>
      </c>
      <c r="ASA97" s="912">
        <f t="shared" si="55"/>
        <v>0</v>
      </c>
      <c r="ASB97" s="912">
        <f t="shared" si="55"/>
        <v>0</v>
      </c>
      <c r="ASC97" s="912">
        <f t="shared" si="55"/>
        <v>0</v>
      </c>
      <c r="ASD97" s="912">
        <f t="shared" si="55"/>
        <v>0</v>
      </c>
      <c r="ASE97" s="912">
        <f t="shared" si="55"/>
        <v>0</v>
      </c>
      <c r="ASF97" s="912">
        <f t="shared" si="55"/>
        <v>0</v>
      </c>
      <c r="ASG97" s="912">
        <f t="shared" si="55"/>
        <v>0</v>
      </c>
      <c r="ASH97" s="912">
        <f t="shared" si="55"/>
        <v>0</v>
      </c>
      <c r="ASI97" s="912">
        <f t="shared" si="55"/>
        <v>0</v>
      </c>
      <c r="ASJ97" s="912">
        <f t="shared" si="55"/>
        <v>0</v>
      </c>
      <c r="ASK97" s="912">
        <f t="shared" si="55"/>
        <v>0</v>
      </c>
      <c r="ASL97" s="912">
        <f t="shared" si="55"/>
        <v>0</v>
      </c>
      <c r="ASM97" s="912">
        <f t="shared" si="55"/>
        <v>0</v>
      </c>
      <c r="ASN97" s="912">
        <f t="shared" si="55"/>
        <v>0</v>
      </c>
      <c r="ASO97" s="912">
        <f t="shared" si="55"/>
        <v>0</v>
      </c>
      <c r="ASP97" s="912">
        <f t="shared" si="55"/>
        <v>0</v>
      </c>
      <c r="ASQ97" s="912">
        <f t="shared" si="55"/>
        <v>0</v>
      </c>
      <c r="ASR97" s="912">
        <f t="shared" si="55"/>
        <v>0</v>
      </c>
      <c r="ASS97" s="912">
        <f t="shared" si="55"/>
        <v>0</v>
      </c>
      <c r="AST97" s="912">
        <f t="shared" si="55"/>
        <v>0</v>
      </c>
      <c r="ASU97" s="912">
        <f t="shared" si="55"/>
        <v>0</v>
      </c>
      <c r="ASV97" s="912">
        <f t="shared" si="55"/>
        <v>0</v>
      </c>
      <c r="ASW97" s="912">
        <f t="shared" si="55"/>
        <v>0</v>
      </c>
      <c r="ASX97" s="912">
        <f t="shared" si="55"/>
        <v>0</v>
      </c>
      <c r="ASY97" s="912">
        <f t="shared" si="55"/>
        <v>0</v>
      </c>
      <c r="ASZ97" s="912">
        <f t="shared" si="55"/>
        <v>0</v>
      </c>
      <c r="ATA97" s="912">
        <f t="shared" si="55"/>
        <v>0</v>
      </c>
      <c r="ATB97" s="912">
        <f t="shared" si="55"/>
        <v>0</v>
      </c>
      <c r="ATC97" s="912">
        <f t="shared" si="55"/>
        <v>0</v>
      </c>
      <c r="ATD97" s="912">
        <f t="shared" si="55"/>
        <v>0</v>
      </c>
      <c r="ATE97" s="912">
        <f t="shared" si="55"/>
        <v>0</v>
      </c>
      <c r="ATF97" s="912">
        <f t="shared" si="55"/>
        <v>0</v>
      </c>
      <c r="ATG97" s="912">
        <f t="shared" si="55"/>
        <v>0</v>
      </c>
      <c r="ATH97" s="912">
        <f t="shared" si="55"/>
        <v>0</v>
      </c>
      <c r="ATI97" s="912">
        <f t="shared" si="55"/>
        <v>0</v>
      </c>
      <c r="ATJ97" s="912">
        <f t="shared" si="55"/>
        <v>0</v>
      </c>
      <c r="ATK97" s="912">
        <f t="shared" si="55"/>
        <v>0</v>
      </c>
      <c r="ATL97" s="912">
        <f t="shared" si="55"/>
        <v>0</v>
      </c>
      <c r="ATM97" s="912">
        <f t="shared" si="55"/>
        <v>0</v>
      </c>
      <c r="ATN97" s="912">
        <f t="shared" si="55"/>
        <v>0</v>
      </c>
      <c r="ATO97" s="912">
        <f t="shared" si="55"/>
        <v>0</v>
      </c>
      <c r="ATP97" s="912">
        <f t="shared" si="55"/>
        <v>0</v>
      </c>
      <c r="ATQ97" s="912">
        <f t="shared" si="55"/>
        <v>0</v>
      </c>
      <c r="ATR97" s="912">
        <f t="shared" si="55"/>
        <v>0</v>
      </c>
      <c r="ATS97" s="912">
        <f t="shared" si="55"/>
        <v>0</v>
      </c>
      <c r="ATT97" s="912">
        <f t="shared" si="55"/>
        <v>0</v>
      </c>
      <c r="ATU97" s="912">
        <f t="shared" si="55"/>
        <v>0</v>
      </c>
      <c r="ATV97" s="912">
        <f t="shared" si="55"/>
        <v>0</v>
      </c>
      <c r="ATW97" s="912">
        <f t="shared" si="55"/>
        <v>0</v>
      </c>
      <c r="ATX97" s="912">
        <f t="shared" si="55"/>
        <v>0</v>
      </c>
      <c r="ATY97" s="912">
        <f t="shared" si="55"/>
        <v>0</v>
      </c>
      <c r="ATZ97" s="912">
        <f t="shared" ref="ATZ97:AWK97" si="56">SUM(ATZ96+ATZ98)</f>
        <v>0</v>
      </c>
      <c r="AUA97" s="912">
        <f t="shared" si="56"/>
        <v>0</v>
      </c>
      <c r="AUB97" s="912">
        <f t="shared" si="56"/>
        <v>0</v>
      </c>
      <c r="AUC97" s="912">
        <f t="shared" si="56"/>
        <v>0</v>
      </c>
      <c r="AUD97" s="912">
        <f t="shared" si="56"/>
        <v>0</v>
      </c>
      <c r="AUE97" s="912">
        <f t="shared" si="56"/>
        <v>0</v>
      </c>
      <c r="AUF97" s="912">
        <f t="shared" si="56"/>
        <v>0</v>
      </c>
      <c r="AUG97" s="912">
        <f t="shared" si="56"/>
        <v>0</v>
      </c>
      <c r="AUH97" s="912">
        <f t="shared" si="56"/>
        <v>0</v>
      </c>
      <c r="AUI97" s="912">
        <f t="shared" si="56"/>
        <v>0</v>
      </c>
      <c r="AUJ97" s="912">
        <f t="shared" si="56"/>
        <v>0</v>
      </c>
      <c r="AUK97" s="912">
        <f t="shared" si="56"/>
        <v>0</v>
      </c>
      <c r="AUL97" s="912">
        <f t="shared" si="56"/>
        <v>0</v>
      </c>
      <c r="AUM97" s="912">
        <f t="shared" si="56"/>
        <v>0</v>
      </c>
      <c r="AUN97" s="912">
        <f t="shared" si="56"/>
        <v>0</v>
      </c>
      <c r="AUO97" s="912">
        <f t="shared" si="56"/>
        <v>0</v>
      </c>
      <c r="AUP97" s="912">
        <f t="shared" si="56"/>
        <v>0</v>
      </c>
      <c r="AUQ97" s="912">
        <f t="shared" si="56"/>
        <v>0</v>
      </c>
      <c r="AUR97" s="912">
        <f t="shared" si="56"/>
        <v>0</v>
      </c>
      <c r="AUS97" s="912">
        <f t="shared" si="56"/>
        <v>0</v>
      </c>
      <c r="AUT97" s="912">
        <f t="shared" si="56"/>
        <v>0</v>
      </c>
      <c r="AUU97" s="912">
        <f t="shared" si="56"/>
        <v>0</v>
      </c>
      <c r="AUV97" s="912">
        <f t="shared" si="56"/>
        <v>0</v>
      </c>
      <c r="AUW97" s="912">
        <f t="shared" si="56"/>
        <v>0</v>
      </c>
      <c r="AUX97" s="912">
        <f t="shared" si="56"/>
        <v>0</v>
      </c>
      <c r="AUY97" s="912">
        <f t="shared" si="56"/>
        <v>0</v>
      </c>
      <c r="AUZ97" s="912">
        <f t="shared" si="56"/>
        <v>0</v>
      </c>
      <c r="AVA97" s="912">
        <f t="shared" si="56"/>
        <v>0</v>
      </c>
      <c r="AVB97" s="912">
        <f t="shared" si="56"/>
        <v>0</v>
      </c>
      <c r="AVC97" s="912">
        <f t="shared" si="56"/>
        <v>0</v>
      </c>
      <c r="AVD97" s="912">
        <f t="shared" si="56"/>
        <v>0</v>
      </c>
      <c r="AVE97" s="912">
        <f t="shared" si="56"/>
        <v>0</v>
      </c>
      <c r="AVF97" s="912">
        <f t="shared" si="56"/>
        <v>0</v>
      </c>
      <c r="AVG97" s="912">
        <f t="shared" si="56"/>
        <v>0</v>
      </c>
      <c r="AVH97" s="912">
        <f t="shared" si="56"/>
        <v>0</v>
      </c>
      <c r="AVI97" s="912">
        <f t="shared" si="56"/>
        <v>0</v>
      </c>
      <c r="AVJ97" s="912">
        <f t="shared" si="56"/>
        <v>0</v>
      </c>
      <c r="AVK97" s="912">
        <f t="shared" si="56"/>
        <v>0</v>
      </c>
      <c r="AVL97" s="912">
        <f t="shared" si="56"/>
        <v>0</v>
      </c>
      <c r="AVM97" s="912">
        <f t="shared" si="56"/>
        <v>0</v>
      </c>
      <c r="AVN97" s="912">
        <f t="shared" si="56"/>
        <v>0</v>
      </c>
      <c r="AVO97" s="912">
        <f t="shared" si="56"/>
        <v>0</v>
      </c>
      <c r="AVP97" s="912">
        <f t="shared" si="56"/>
        <v>0</v>
      </c>
      <c r="AVQ97" s="912">
        <f t="shared" si="56"/>
        <v>0</v>
      </c>
      <c r="AVR97" s="912">
        <f t="shared" si="56"/>
        <v>0</v>
      </c>
      <c r="AVS97" s="912">
        <f t="shared" si="56"/>
        <v>0</v>
      </c>
      <c r="AVT97" s="912">
        <f t="shared" si="56"/>
        <v>0</v>
      </c>
      <c r="AVU97" s="912">
        <f t="shared" si="56"/>
        <v>0</v>
      </c>
      <c r="AVV97" s="912">
        <f t="shared" si="56"/>
        <v>0</v>
      </c>
      <c r="AVW97" s="912">
        <f t="shared" si="56"/>
        <v>0</v>
      </c>
      <c r="AVX97" s="912">
        <f t="shared" si="56"/>
        <v>0</v>
      </c>
      <c r="AVY97" s="912">
        <f t="shared" si="56"/>
        <v>0</v>
      </c>
      <c r="AVZ97" s="912">
        <f t="shared" si="56"/>
        <v>0</v>
      </c>
      <c r="AWA97" s="912">
        <f t="shared" si="56"/>
        <v>0</v>
      </c>
      <c r="AWB97" s="912">
        <f t="shared" si="56"/>
        <v>0</v>
      </c>
      <c r="AWC97" s="912">
        <f t="shared" si="56"/>
        <v>0</v>
      </c>
      <c r="AWD97" s="912">
        <f t="shared" si="56"/>
        <v>0</v>
      </c>
      <c r="AWE97" s="912">
        <f t="shared" si="56"/>
        <v>0</v>
      </c>
      <c r="AWF97" s="912">
        <f t="shared" si="56"/>
        <v>0</v>
      </c>
      <c r="AWG97" s="912">
        <f t="shared" si="56"/>
        <v>0</v>
      </c>
      <c r="AWH97" s="912">
        <f t="shared" si="56"/>
        <v>0</v>
      </c>
      <c r="AWI97" s="912">
        <f t="shared" si="56"/>
        <v>0</v>
      </c>
      <c r="AWJ97" s="912">
        <f t="shared" si="56"/>
        <v>0</v>
      </c>
      <c r="AWK97" s="912">
        <f t="shared" si="56"/>
        <v>0</v>
      </c>
      <c r="AWL97" s="912">
        <f t="shared" ref="AWL97:AYW97" si="57">SUM(AWL96+AWL98)</f>
        <v>0</v>
      </c>
      <c r="AWM97" s="912">
        <f t="shared" si="57"/>
        <v>0</v>
      </c>
      <c r="AWN97" s="912">
        <f t="shared" si="57"/>
        <v>0</v>
      </c>
      <c r="AWO97" s="912">
        <f t="shared" si="57"/>
        <v>0</v>
      </c>
      <c r="AWP97" s="912">
        <f t="shared" si="57"/>
        <v>0</v>
      </c>
      <c r="AWQ97" s="912">
        <f t="shared" si="57"/>
        <v>0</v>
      </c>
      <c r="AWR97" s="912">
        <f t="shared" si="57"/>
        <v>0</v>
      </c>
      <c r="AWS97" s="912">
        <f t="shared" si="57"/>
        <v>0</v>
      </c>
      <c r="AWT97" s="912">
        <f t="shared" si="57"/>
        <v>0</v>
      </c>
      <c r="AWU97" s="912">
        <f t="shared" si="57"/>
        <v>0</v>
      </c>
      <c r="AWV97" s="912">
        <f t="shared" si="57"/>
        <v>0</v>
      </c>
      <c r="AWW97" s="912">
        <f t="shared" si="57"/>
        <v>0</v>
      </c>
      <c r="AWX97" s="912">
        <f t="shared" si="57"/>
        <v>0</v>
      </c>
      <c r="AWY97" s="912">
        <f t="shared" si="57"/>
        <v>0</v>
      </c>
      <c r="AWZ97" s="912">
        <f t="shared" si="57"/>
        <v>0</v>
      </c>
      <c r="AXA97" s="912">
        <f t="shared" si="57"/>
        <v>0</v>
      </c>
      <c r="AXB97" s="912">
        <f t="shared" si="57"/>
        <v>0</v>
      </c>
      <c r="AXC97" s="912">
        <f t="shared" si="57"/>
        <v>0</v>
      </c>
      <c r="AXD97" s="912">
        <f t="shared" si="57"/>
        <v>0</v>
      </c>
      <c r="AXE97" s="912">
        <f t="shared" si="57"/>
        <v>0</v>
      </c>
      <c r="AXF97" s="912">
        <f t="shared" si="57"/>
        <v>0</v>
      </c>
      <c r="AXG97" s="912">
        <f t="shared" si="57"/>
        <v>0</v>
      </c>
      <c r="AXH97" s="912">
        <f t="shared" si="57"/>
        <v>0</v>
      </c>
      <c r="AXI97" s="912">
        <f t="shared" si="57"/>
        <v>0</v>
      </c>
      <c r="AXJ97" s="912">
        <f t="shared" si="57"/>
        <v>0</v>
      </c>
      <c r="AXK97" s="912">
        <f t="shared" si="57"/>
        <v>0</v>
      </c>
      <c r="AXL97" s="912">
        <f t="shared" si="57"/>
        <v>0</v>
      </c>
      <c r="AXM97" s="912">
        <f t="shared" si="57"/>
        <v>0</v>
      </c>
      <c r="AXN97" s="912">
        <f t="shared" si="57"/>
        <v>0</v>
      </c>
      <c r="AXO97" s="912">
        <f t="shared" si="57"/>
        <v>0</v>
      </c>
      <c r="AXP97" s="912">
        <f t="shared" si="57"/>
        <v>0</v>
      </c>
      <c r="AXQ97" s="912">
        <f t="shared" si="57"/>
        <v>0</v>
      </c>
      <c r="AXR97" s="912">
        <f t="shared" si="57"/>
        <v>0</v>
      </c>
      <c r="AXS97" s="912">
        <f t="shared" si="57"/>
        <v>0</v>
      </c>
      <c r="AXT97" s="912">
        <f t="shared" si="57"/>
        <v>0</v>
      </c>
      <c r="AXU97" s="912">
        <f t="shared" si="57"/>
        <v>0</v>
      </c>
      <c r="AXV97" s="912">
        <f t="shared" si="57"/>
        <v>0</v>
      </c>
      <c r="AXW97" s="912">
        <f t="shared" si="57"/>
        <v>0</v>
      </c>
      <c r="AXX97" s="912">
        <f t="shared" si="57"/>
        <v>0</v>
      </c>
      <c r="AXY97" s="912">
        <f t="shared" si="57"/>
        <v>0</v>
      </c>
      <c r="AXZ97" s="912">
        <f t="shared" si="57"/>
        <v>0</v>
      </c>
      <c r="AYA97" s="912">
        <f t="shared" si="57"/>
        <v>0</v>
      </c>
      <c r="AYB97" s="912">
        <f t="shared" si="57"/>
        <v>0</v>
      </c>
      <c r="AYC97" s="912">
        <f t="shared" si="57"/>
        <v>0</v>
      </c>
      <c r="AYD97" s="912">
        <f t="shared" si="57"/>
        <v>0</v>
      </c>
      <c r="AYE97" s="912">
        <f t="shared" si="57"/>
        <v>0</v>
      </c>
      <c r="AYF97" s="912">
        <f t="shared" si="57"/>
        <v>0</v>
      </c>
      <c r="AYG97" s="912">
        <f t="shared" si="57"/>
        <v>0</v>
      </c>
      <c r="AYH97" s="912">
        <f t="shared" si="57"/>
        <v>0</v>
      </c>
      <c r="AYI97" s="912">
        <f t="shared" si="57"/>
        <v>0</v>
      </c>
      <c r="AYJ97" s="912">
        <f t="shared" si="57"/>
        <v>0</v>
      </c>
      <c r="AYK97" s="912">
        <f t="shared" si="57"/>
        <v>0</v>
      </c>
      <c r="AYL97" s="912">
        <f t="shared" si="57"/>
        <v>0</v>
      </c>
      <c r="AYM97" s="912">
        <f t="shared" si="57"/>
        <v>0</v>
      </c>
      <c r="AYN97" s="912">
        <f t="shared" si="57"/>
        <v>0</v>
      </c>
      <c r="AYO97" s="912">
        <f t="shared" si="57"/>
        <v>0</v>
      </c>
      <c r="AYP97" s="912">
        <f t="shared" si="57"/>
        <v>0</v>
      </c>
      <c r="AYQ97" s="912">
        <f t="shared" si="57"/>
        <v>0</v>
      </c>
      <c r="AYR97" s="912">
        <f t="shared" si="57"/>
        <v>0</v>
      </c>
      <c r="AYS97" s="912">
        <f t="shared" si="57"/>
        <v>0</v>
      </c>
      <c r="AYT97" s="912">
        <f t="shared" si="57"/>
        <v>0</v>
      </c>
      <c r="AYU97" s="912">
        <f t="shared" si="57"/>
        <v>0</v>
      </c>
      <c r="AYV97" s="912">
        <f t="shared" si="57"/>
        <v>0</v>
      </c>
      <c r="AYW97" s="912">
        <f t="shared" si="57"/>
        <v>0</v>
      </c>
      <c r="AYX97" s="912">
        <f t="shared" ref="AYX97:BBI97" si="58">SUM(AYX96+AYX98)</f>
        <v>0</v>
      </c>
      <c r="AYY97" s="912">
        <f t="shared" si="58"/>
        <v>0</v>
      </c>
      <c r="AYZ97" s="912">
        <f t="shared" si="58"/>
        <v>0</v>
      </c>
      <c r="AZA97" s="912">
        <f t="shared" si="58"/>
        <v>0</v>
      </c>
      <c r="AZB97" s="912">
        <f t="shared" si="58"/>
        <v>0</v>
      </c>
      <c r="AZC97" s="912">
        <f t="shared" si="58"/>
        <v>0</v>
      </c>
      <c r="AZD97" s="912">
        <f t="shared" si="58"/>
        <v>0</v>
      </c>
      <c r="AZE97" s="912">
        <f t="shared" si="58"/>
        <v>0</v>
      </c>
      <c r="AZF97" s="912">
        <f t="shared" si="58"/>
        <v>0</v>
      </c>
      <c r="AZG97" s="912">
        <f t="shared" si="58"/>
        <v>0</v>
      </c>
      <c r="AZH97" s="912">
        <f t="shared" si="58"/>
        <v>0</v>
      </c>
      <c r="AZI97" s="912">
        <f t="shared" si="58"/>
        <v>0</v>
      </c>
      <c r="AZJ97" s="912">
        <f t="shared" si="58"/>
        <v>0</v>
      </c>
      <c r="AZK97" s="912">
        <f t="shared" si="58"/>
        <v>0</v>
      </c>
      <c r="AZL97" s="912">
        <f t="shared" si="58"/>
        <v>0</v>
      </c>
      <c r="AZM97" s="912">
        <f t="shared" si="58"/>
        <v>0</v>
      </c>
      <c r="AZN97" s="912">
        <f t="shared" si="58"/>
        <v>0</v>
      </c>
      <c r="AZO97" s="912">
        <f t="shared" si="58"/>
        <v>0</v>
      </c>
      <c r="AZP97" s="912">
        <f t="shared" si="58"/>
        <v>0</v>
      </c>
      <c r="AZQ97" s="912">
        <f t="shared" si="58"/>
        <v>0</v>
      </c>
      <c r="AZR97" s="912">
        <f t="shared" si="58"/>
        <v>0</v>
      </c>
      <c r="AZS97" s="912">
        <f t="shared" si="58"/>
        <v>0</v>
      </c>
      <c r="AZT97" s="912">
        <f t="shared" si="58"/>
        <v>0</v>
      </c>
      <c r="AZU97" s="912">
        <f t="shared" si="58"/>
        <v>0</v>
      </c>
      <c r="AZV97" s="912">
        <f t="shared" si="58"/>
        <v>0</v>
      </c>
      <c r="AZW97" s="912">
        <f t="shared" si="58"/>
        <v>0</v>
      </c>
      <c r="AZX97" s="912">
        <f t="shared" si="58"/>
        <v>0</v>
      </c>
      <c r="AZY97" s="912">
        <f t="shared" si="58"/>
        <v>0</v>
      </c>
      <c r="AZZ97" s="912">
        <f t="shared" si="58"/>
        <v>0</v>
      </c>
      <c r="BAA97" s="912">
        <f t="shared" si="58"/>
        <v>0</v>
      </c>
      <c r="BAB97" s="912">
        <f t="shared" si="58"/>
        <v>0</v>
      </c>
      <c r="BAC97" s="912">
        <f t="shared" si="58"/>
        <v>0</v>
      </c>
      <c r="BAD97" s="912">
        <f t="shared" si="58"/>
        <v>0</v>
      </c>
      <c r="BAE97" s="912">
        <f t="shared" si="58"/>
        <v>0</v>
      </c>
      <c r="BAF97" s="912">
        <f t="shared" si="58"/>
        <v>0</v>
      </c>
      <c r="BAG97" s="912">
        <f t="shared" si="58"/>
        <v>0</v>
      </c>
      <c r="BAH97" s="912">
        <f t="shared" si="58"/>
        <v>0</v>
      </c>
      <c r="BAI97" s="912">
        <f t="shared" si="58"/>
        <v>0</v>
      </c>
      <c r="BAJ97" s="912">
        <f t="shared" si="58"/>
        <v>0</v>
      </c>
      <c r="BAK97" s="912">
        <f t="shared" si="58"/>
        <v>0</v>
      </c>
      <c r="BAL97" s="912">
        <f t="shared" si="58"/>
        <v>0</v>
      </c>
      <c r="BAM97" s="912">
        <f t="shared" si="58"/>
        <v>0</v>
      </c>
      <c r="BAN97" s="912">
        <f t="shared" si="58"/>
        <v>0</v>
      </c>
      <c r="BAO97" s="912">
        <f t="shared" si="58"/>
        <v>0</v>
      </c>
      <c r="BAP97" s="912">
        <f t="shared" si="58"/>
        <v>0</v>
      </c>
      <c r="BAQ97" s="912">
        <f t="shared" si="58"/>
        <v>0</v>
      </c>
      <c r="BAR97" s="912">
        <f t="shared" si="58"/>
        <v>0</v>
      </c>
      <c r="BAS97" s="912">
        <f t="shared" si="58"/>
        <v>0</v>
      </c>
      <c r="BAT97" s="912">
        <f t="shared" si="58"/>
        <v>0</v>
      </c>
      <c r="BAU97" s="912">
        <f t="shared" si="58"/>
        <v>0</v>
      </c>
      <c r="BAV97" s="912">
        <f t="shared" si="58"/>
        <v>0</v>
      </c>
      <c r="BAW97" s="912">
        <f t="shared" si="58"/>
        <v>0</v>
      </c>
      <c r="BAX97" s="912">
        <f t="shared" si="58"/>
        <v>0</v>
      </c>
      <c r="BAY97" s="912">
        <f t="shared" si="58"/>
        <v>0</v>
      </c>
      <c r="BAZ97" s="912">
        <f t="shared" si="58"/>
        <v>0</v>
      </c>
      <c r="BBA97" s="912">
        <f t="shared" si="58"/>
        <v>0</v>
      </c>
      <c r="BBB97" s="912">
        <f t="shared" si="58"/>
        <v>0</v>
      </c>
      <c r="BBC97" s="912">
        <f t="shared" si="58"/>
        <v>0</v>
      </c>
      <c r="BBD97" s="912">
        <f t="shared" si="58"/>
        <v>0</v>
      </c>
      <c r="BBE97" s="912">
        <f t="shared" si="58"/>
        <v>0</v>
      </c>
      <c r="BBF97" s="912">
        <f t="shared" si="58"/>
        <v>0</v>
      </c>
      <c r="BBG97" s="912">
        <f t="shared" si="58"/>
        <v>0</v>
      </c>
      <c r="BBH97" s="912">
        <f t="shared" si="58"/>
        <v>0</v>
      </c>
      <c r="BBI97" s="912">
        <f t="shared" si="58"/>
        <v>0</v>
      </c>
      <c r="BBJ97" s="912">
        <f t="shared" ref="BBJ97:BDU97" si="59">SUM(BBJ96+BBJ98)</f>
        <v>0</v>
      </c>
      <c r="BBK97" s="912">
        <f t="shared" si="59"/>
        <v>0</v>
      </c>
      <c r="BBL97" s="912">
        <f t="shared" si="59"/>
        <v>0</v>
      </c>
      <c r="BBM97" s="912">
        <f t="shared" si="59"/>
        <v>0</v>
      </c>
      <c r="BBN97" s="912">
        <f t="shared" si="59"/>
        <v>0</v>
      </c>
      <c r="BBO97" s="912">
        <f t="shared" si="59"/>
        <v>0</v>
      </c>
      <c r="BBP97" s="912">
        <f t="shared" si="59"/>
        <v>0</v>
      </c>
      <c r="BBQ97" s="912">
        <f t="shared" si="59"/>
        <v>0</v>
      </c>
      <c r="BBR97" s="912">
        <f t="shared" si="59"/>
        <v>0</v>
      </c>
      <c r="BBS97" s="912">
        <f t="shared" si="59"/>
        <v>0</v>
      </c>
      <c r="BBT97" s="912">
        <f t="shared" si="59"/>
        <v>0</v>
      </c>
      <c r="BBU97" s="912">
        <f t="shared" si="59"/>
        <v>0</v>
      </c>
      <c r="BBV97" s="912">
        <f t="shared" si="59"/>
        <v>0</v>
      </c>
      <c r="BBW97" s="912">
        <f t="shared" si="59"/>
        <v>0</v>
      </c>
      <c r="BBX97" s="912">
        <f t="shared" si="59"/>
        <v>0</v>
      </c>
      <c r="BBY97" s="912">
        <f t="shared" si="59"/>
        <v>0</v>
      </c>
      <c r="BBZ97" s="912">
        <f t="shared" si="59"/>
        <v>0</v>
      </c>
      <c r="BCA97" s="912">
        <f t="shared" si="59"/>
        <v>0</v>
      </c>
      <c r="BCB97" s="912">
        <f t="shared" si="59"/>
        <v>0</v>
      </c>
      <c r="BCC97" s="912">
        <f t="shared" si="59"/>
        <v>0</v>
      </c>
      <c r="BCD97" s="912">
        <f t="shared" si="59"/>
        <v>0</v>
      </c>
      <c r="BCE97" s="912">
        <f t="shared" si="59"/>
        <v>0</v>
      </c>
      <c r="BCF97" s="912">
        <f t="shared" si="59"/>
        <v>0</v>
      </c>
      <c r="BCG97" s="912">
        <f t="shared" si="59"/>
        <v>0</v>
      </c>
      <c r="BCH97" s="912">
        <f t="shared" si="59"/>
        <v>0</v>
      </c>
      <c r="BCI97" s="912">
        <f t="shared" si="59"/>
        <v>0</v>
      </c>
      <c r="BCJ97" s="912">
        <f t="shared" si="59"/>
        <v>0</v>
      </c>
      <c r="BCK97" s="912">
        <f t="shared" si="59"/>
        <v>0</v>
      </c>
      <c r="BCL97" s="912">
        <f t="shared" si="59"/>
        <v>0</v>
      </c>
      <c r="BCM97" s="912">
        <f t="shared" si="59"/>
        <v>0</v>
      </c>
      <c r="BCN97" s="912">
        <f t="shared" si="59"/>
        <v>0</v>
      </c>
      <c r="BCO97" s="912">
        <f t="shared" si="59"/>
        <v>0</v>
      </c>
      <c r="BCP97" s="912">
        <f t="shared" si="59"/>
        <v>0</v>
      </c>
      <c r="BCQ97" s="912">
        <f t="shared" si="59"/>
        <v>0</v>
      </c>
      <c r="BCR97" s="912">
        <f t="shared" si="59"/>
        <v>0</v>
      </c>
      <c r="BCS97" s="912">
        <f t="shared" si="59"/>
        <v>0</v>
      </c>
      <c r="BCT97" s="912">
        <f t="shared" si="59"/>
        <v>0</v>
      </c>
      <c r="BCU97" s="912">
        <f t="shared" si="59"/>
        <v>0</v>
      </c>
      <c r="BCV97" s="912">
        <f t="shared" si="59"/>
        <v>0</v>
      </c>
      <c r="BCW97" s="912">
        <f t="shared" si="59"/>
        <v>0</v>
      </c>
      <c r="BCX97" s="912">
        <f t="shared" si="59"/>
        <v>0</v>
      </c>
      <c r="BCY97" s="912">
        <f t="shared" si="59"/>
        <v>0</v>
      </c>
      <c r="BCZ97" s="912">
        <f t="shared" si="59"/>
        <v>0</v>
      </c>
      <c r="BDA97" s="912">
        <f t="shared" si="59"/>
        <v>0</v>
      </c>
      <c r="BDB97" s="912">
        <f t="shared" si="59"/>
        <v>0</v>
      </c>
      <c r="BDC97" s="912">
        <f t="shared" si="59"/>
        <v>0</v>
      </c>
      <c r="BDD97" s="912">
        <f t="shared" si="59"/>
        <v>0</v>
      </c>
      <c r="BDE97" s="912">
        <f t="shared" si="59"/>
        <v>0</v>
      </c>
      <c r="BDF97" s="912">
        <f t="shared" si="59"/>
        <v>0</v>
      </c>
      <c r="BDG97" s="912">
        <f t="shared" si="59"/>
        <v>0</v>
      </c>
      <c r="BDH97" s="912">
        <f t="shared" si="59"/>
        <v>0</v>
      </c>
      <c r="BDI97" s="912">
        <f t="shared" si="59"/>
        <v>0</v>
      </c>
      <c r="BDJ97" s="912">
        <f t="shared" si="59"/>
        <v>0</v>
      </c>
      <c r="BDK97" s="912">
        <f t="shared" si="59"/>
        <v>0</v>
      </c>
      <c r="BDL97" s="912">
        <f t="shared" si="59"/>
        <v>0</v>
      </c>
      <c r="BDM97" s="912">
        <f t="shared" si="59"/>
        <v>0</v>
      </c>
      <c r="BDN97" s="912">
        <f t="shared" si="59"/>
        <v>0</v>
      </c>
      <c r="BDO97" s="912">
        <f t="shared" si="59"/>
        <v>0</v>
      </c>
      <c r="BDP97" s="912">
        <f t="shared" si="59"/>
        <v>0</v>
      </c>
      <c r="BDQ97" s="912">
        <f t="shared" si="59"/>
        <v>0</v>
      </c>
      <c r="BDR97" s="912">
        <f t="shared" si="59"/>
        <v>0</v>
      </c>
      <c r="BDS97" s="912">
        <f t="shared" si="59"/>
        <v>0</v>
      </c>
      <c r="BDT97" s="912">
        <f t="shared" si="59"/>
        <v>0</v>
      </c>
      <c r="BDU97" s="912">
        <f t="shared" si="59"/>
        <v>0</v>
      </c>
      <c r="BDV97" s="912">
        <f t="shared" ref="BDV97:BGG97" si="60">SUM(BDV96+BDV98)</f>
        <v>0</v>
      </c>
      <c r="BDW97" s="912">
        <f t="shared" si="60"/>
        <v>0</v>
      </c>
      <c r="BDX97" s="912">
        <f t="shared" si="60"/>
        <v>0</v>
      </c>
      <c r="BDY97" s="912">
        <f t="shared" si="60"/>
        <v>0</v>
      </c>
      <c r="BDZ97" s="912">
        <f t="shared" si="60"/>
        <v>0</v>
      </c>
      <c r="BEA97" s="912">
        <f t="shared" si="60"/>
        <v>0</v>
      </c>
      <c r="BEB97" s="912">
        <f t="shared" si="60"/>
        <v>0</v>
      </c>
      <c r="BEC97" s="912">
        <f t="shared" si="60"/>
        <v>0</v>
      </c>
      <c r="BED97" s="912">
        <f t="shared" si="60"/>
        <v>0</v>
      </c>
      <c r="BEE97" s="912">
        <f t="shared" si="60"/>
        <v>0</v>
      </c>
      <c r="BEF97" s="912">
        <f t="shared" si="60"/>
        <v>0</v>
      </c>
      <c r="BEG97" s="912">
        <f t="shared" si="60"/>
        <v>0</v>
      </c>
      <c r="BEH97" s="912">
        <f t="shared" si="60"/>
        <v>0</v>
      </c>
      <c r="BEI97" s="912">
        <f t="shared" si="60"/>
        <v>0</v>
      </c>
      <c r="BEJ97" s="912">
        <f t="shared" si="60"/>
        <v>0</v>
      </c>
      <c r="BEK97" s="912">
        <f t="shared" si="60"/>
        <v>0</v>
      </c>
      <c r="BEL97" s="912">
        <f t="shared" si="60"/>
        <v>0</v>
      </c>
      <c r="BEM97" s="912">
        <f t="shared" si="60"/>
        <v>0</v>
      </c>
      <c r="BEN97" s="912">
        <f t="shared" si="60"/>
        <v>0</v>
      </c>
      <c r="BEO97" s="912">
        <f t="shared" si="60"/>
        <v>0</v>
      </c>
      <c r="BEP97" s="912">
        <f t="shared" si="60"/>
        <v>0</v>
      </c>
      <c r="BEQ97" s="912">
        <f t="shared" si="60"/>
        <v>0</v>
      </c>
      <c r="BER97" s="912">
        <f t="shared" si="60"/>
        <v>0</v>
      </c>
      <c r="BES97" s="912">
        <f t="shared" si="60"/>
        <v>0</v>
      </c>
      <c r="BET97" s="912">
        <f t="shared" si="60"/>
        <v>0</v>
      </c>
      <c r="BEU97" s="912">
        <f t="shared" si="60"/>
        <v>0</v>
      </c>
      <c r="BEV97" s="912">
        <f t="shared" si="60"/>
        <v>0</v>
      </c>
      <c r="BEW97" s="912">
        <f t="shared" si="60"/>
        <v>0</v>
      </c>
      <c r="BEX97" s="912">
        <f t="shared" si="60"/>
        <v>0</v>
      </c>
      <c r="BEY97" s="912">
        <f t="shared" si="60"/>
        <v>0</v>
      </c>
      <c r="BEZ97" s="912">
        <f t="shared" si="60"/>
        <v>0</v>
      </c>
      <c r="BFA97" s="912">
        <f t="shared" si="60"/>
        <v>0</v>
      </c>
      <c r="BFB97" s="912">
        <f t="shared" si="60"/>
        <v>0</v>
      </c>
      <c r="BFC97" s="912">
        <f t="shared" si="60"/>
        <v>0</v>
      </c>
      <c r="BFD97" s="912">
        <f t="shared" si="60"/>
        <v>0</v>
      </c>
      <c r="BFE97" s="912">
        <f t="shared" si="60"/>
        <v>0</v>
      </c>
      <c r="BFF97" s="912">
        <f t="shared" si="60"/>
        <v>0</v>
      </c>
      <c r="BFG97" s="912">
        <f t="shared" si="60"/>
        <v>0</v>
      </c>
      <c r="BFH97" s="912">
        <f t="shared" si="60"/>
        <v>0</v>
      </c>
      <c r="BFI97" s="912">
        <f t="shared" si="60"/>
        <v>0</v>
      </c>
      <c r="BFJ97" s="912">
        <f t="shared" si="60"/>
        <v>0</v>
      </c>
      <c r="BFK97" s="912">
        <f t="shared" si="60"/>
        <v>0</v>
      </c>
      <c r="BFL97" s="912">
        <f t="shared" si="60"/>
        <v>0</v>
      </c>
      <c r="BFM97" s="912">
        <f t="shared" si="60"/>
        <v>0</v>
      </c>
      <c r="BFN97" s="912">
        <f t="shared" si="60"/>
        <v>0</v>
      </c>
      <c r="BFO97" s="912">
        <f t="shared" si="60"/>
        <v>0</v>
      </c>
      <c r="BFP97" s="912">
        <f t="shared" si="60"/>
        <v>0</v>
      </c>
      <c r="BFQ97" s="912">
        <f t="shared" si="60"/>
        <v>0</v>
      </c>
      <c r="BFR97" s="912">
        <f t="shared" si="60"/>
        <v>0</v>
      </c>
      <c r="BFS97" s="912">
        <f t="shared" si="60"/>
        <v>0</v>
      </c>
      <c r="BFT97" s="912">
        <f t="shared" si="60"/>
        <v>0</v>
      </c>
      <c r="BFU97" s="912">
        <f t="shared" si="60"/>
        <v>0</v>
      </c>
      <c r="BFV97" s="912">
        <f t="shared" si="60"/>
        <v>0</v>
      </c>
      <c r="BFW97" s="912">
        <f t="shared" si="60"/>
        <v>0</v>
      </c>
      <c r="BFX97" s="912">
        <f t="shared" si="60"/>
        <v>0</v>
      </c>
      <c r="BFY97" s="912">
        <f t="shared" si="60"/>
        <v>0</v>
      </c>
      <c r="BFZ97" s="912">
        <f t="shared" si="60"/>
        <v>0</v>
      </c>
      <c r="BGA97" s="912">
        <f t="shared" si="60"/>
        <v>0</v>
      </c>
      <c r="BGB97" s="912">
        <f t="shared" si="60"/>
        <v>0</v>
      </c>
      <c r="BGC97" s="912">
        <f t="shared" si="60"/>
        <v>0</v>
      </c>
      <c r="BGD97" s="912">
        <f t="shared" si="60"/>
        <v>0</v>
      </c>
      <c r="BGE97" s="912">
        <f t="shared" si="60"/>
        <v>0</v>
      </c>
      <c r="BGF97" s="912">
        <f t="shared" si="60"/>
        <v>0</v>
      </c>
      <c r="BGG97" s="912">
        <f t="shared" si="60"/>
        <v>0</v>
      </c>
      <c r="BGH97" s="912">
        <f t="shared" ref="BGH97:BIS97" si="61">SUM(BGH96+BGH98)</f>
        <v>0</v>
      </c>
      <c r="BGI97" s="912">
        <f t="shared" si="61"/>
        <v>0</v>
      </c>
      <c r="BGJ97" s="912">
        <f t="shared" si="61"/>
        <v>0</v>
      </c>
      <c r="BGK97" s="912">
        <f t="shared" si="61"/>
        <v>0</v>
      </c>
      <c r="BGL97" s="912">
        <f t="shared" si="61"/>
        <v>0</v>
      </c>
      <c r="BGM97" s="912">
        <f t="shared" si="61"/>
        <v>0</v>
      </c>
      <c r="BGN97" s="912">
        <f t="shared" si="61"/>
        <v>0</v>
      </c>
      <c r="BGO97" s="912">
        <f t="shared" si="61"/>
        <v>0</v>
      </c>
      <c r="BGP97" s="912">
        <f t="shared" si="61"/>
        <v>0</v>
      </c>
      <c r="BGQ97" s="912">
        <f t="shared" si="61"/>
        <v>0</v>
      </c>
      <c r="BGR97" s="912">
        <f t="shared" si="61"/>
        <v>0</v>
      </c>
      <c r="BGS97" s="912">
        <f t="shared" si="61"/>
        <v>0</v>
      </c>
      <c r="BGT97" s="912">
        <f t="shared" si="61"/>
        <v>0</v>
      </c>
      <c r="BGU97" s="912">
        <f t="shared" si="61"/>
        <v>0</v>
      </c>
      <c r="BGV97" s="912">
        <f t="shared" si="61"/>
        <v>0</v>
      </c>
      <c r="BGW97" s="912">
        <f t="shared" si="61"/>
        <v>0</v>
      </c>
      <c r="BGX97" s="912">
        <f t="shared" si="61"/>
        <v>0</v>
      </c>
      <c r="BGY97" s="912">
        <f t="shared" si="61"/>
        <v>0</v>
      </c>
      <c r="BGZ97" s="912">
        <f t="shared" si="61"/>
        <v>0</v>
      </c>
      <c r="BHA97" s="912">
        <f t="shared" si="61"/>
        <v>0</v>
      </c>
      <c r="BHB97" s="912">
        <f t="shared" si="61"/>
        <v>0</v>
      </c>
      <c r="BHC97" s="912">
        <f t="shared" si="61"/>
        <v>0</v>
      </c>
      <c r="BHD97" s="912">
        <f t="shared" si="61"/>
        <v>0</v>
      </c>
      <c r="BHE97" s="912">
        <f t="shared" si="61"/>
        <v>0</v>
      </c>
      <c r="BHF97" s="912">
        <f t="shared" si="61"/>
        <v>0</v>
      </c>
      <c r="BHG97" s="912">
        <f t="shared" si="61"/>
        <v>0</v>
      </c>
      <c r="BHH97" s="912">
        <f t="shared" si="61"/>
        <v>0</v>
      </c>
      <c r="BHI97" s="912">
        <f t="shared" si="61"/>
        <v>0</v>
      </c>
      <c r="BHJ97" s="912">
        <f t="shared" si="61"/>
        <v>0</v>
      </c>
      <c r="BHK97" s="912">
        <f t="shared" si="61"/>
        <v>0</v>
      </c>
      <c r="BHL97" s="912">
        <f t="shared" si="61"/>
        <v>0</v>
      </c>
      <c r="BHM97" s="912">
        <f t="shared" si="61"/>
        <v>0</v>
      </c>
      <c r="BHN97" s="912">
        <f t="shared" si="61"/>
        <v>0</v>
      </c>
      <c r="BHO97" s="912">
        <f t="shared" si="61"/>
        <v>0</v>
      </c>
      <c r="BHP97" s="912">
        <f t="shared" si="61"/>
        <v>0</v>
      </c>
      <c r="BHQ97" s="912">
        <f t="shared" si="61"/>
        <v>0</v>
      </c>
      <c r="BHR97" s="912">
        <f t="shared" si="61"/>
        <v>0</v>
      </c>
      <c r="BHS97" s="912">
        <f t="shared" si="61"/>
        <v>0</v>
      </c>
      <c r="BHT97" s="912">
        <f t="shared" si="61"/>
        <v>0</v>
      </c>
      <c r="BHU97" s="912">
        <f t="shared" si="61"/>
        <v>0</v>
      </c>
      <c r="BHV97" s="912">
        <f t="shared" si="61"/>
        <v>0</v>
      </c>
      <c r="BHW97" s="912">
        <f t="shared" si="61"/>
        <v>0</v>
      </c>
      <c r="BHX97" s="912">
        <f t="shared" si="61"/>
        <v>0</v>
      </c>
      <c r="BHY97" s="912">
        <f t="shared" si="61"/>
        <v>0</v>
      </c>
      <c r="BHZ97" s="912">
        <f t="shared" si="61"/>
        <v>0</v>
      </c>
      <c r="BIA97" s="912">
        <f t="shared" si="61"/>
        <v>0</v>
      </c>
      <c r="BIB97" s="912">
        <f t="shared" si="61"/>
        <v>0</v>
      </c>
      <c r="BIC97" s="912">
        <f t="shared" si="61"/>
        <v>0</v>
      </c>
      <c r="BID97" s="912">
        <f t="shared" si="61"/>
        <v>0</v>
      </c>
      <c r="BIE97" s="912">
        <f t="shared" si="61"/>
        <v>0</v>
      </c>
      <c r="BIF97" s="912">
        <f t="shared" si="61"/>
        <v>0</v>
      </c>
      <c r="BIG97" s="912">
        <f t="shared" si="61"/>
        <v>0</v>
      </c>
      <c r="BIH97" s="912">
        <f t="shared" si="61"/>
        <v>0</v>
      </c>
      <c r="BII97" s="912">
        <f t="shared" si="61"/>
        <v>0</v>
      </c>
      <c r="BIJ97" s="912">
        <f t="shared" si="61"/>
        <v>0</v>
      </c>
      <c r="BIK97" s="912">
        <f t="shared" si="61"/>
        <v>0</v>
      </c>
      <c r="BIL97" s="912">
        <f t="shared" si="61"/>
        <v>0</v>
      </c>
      <c r="BIM97" s="912">
        <f t="shared" si="61"/>
        <v>0</v>
      </c>
      <c r="BIN97" s="912">
        <f t="shared" si="61"/>
        <v>0</v>
      </c>
      <c r="BIO97" s="912">
        <f t="shared" si="61"/>
        <v>0</v>
      </c>
      <c r="BIP97" s="912">
        <f t="shared" si="61"/>
        <v>0</v>
      </c>
      <c r="BIQ97" s="912">
        <f t="shared" si="61"/>
        <v>0</v>
      </c>
      <c r="BIR97" s="912">
        <f t="shared" si="61"/>
        <v>0</v>
      </c>
      <c r="BIS97" s="912">
        <f t="shared" si="61"/>
        <v>0</v>
      </c>
      <c r="BIT97" s="912">
        <f t="shared" ref="BIT97:BLE97" si="62">SUM(BIT96+BIT98)</f>
        <v>0</v>
      </c>
      <c r="BIU97" s="912">
        <f t="shared" si="62"/>
        <v>0</v>
      </c>
      <c r="BIV97" s="912">
        <f t="shared" si="62"/>
        <v>0</v>
      </c>
      <c r="BIW97" s="912">
        <f t="shared" si="62"/>
        <v>0</v>
      </c>
      <c r="BIX97" s="912">
        <f t="shared" si="62"/>
        <v>0</v>
      </c>
      <c r="BIY97" s="912">
        <f t="shared" si="62"/>
        <v>0</v>
      </c>
      <c r="BIZ97" s="912">
        <f t="shared" si="62"/>
        <v>0</v>
      </c>
      <c r="BJA97" s="912">
        <f t="shared" si="62"/>
        <v>0</v>
      </c>
      <c r="BJB97" s="912">
        <f t="shared" si="62"/>
        <v>0</v>
      </c>
      <c r="BJC97" s="912">
        <f t="shared" si="62"/>
        <v>0</v>
      </c>
      <c r="BJD97" s="912">
        <f t="shared" si="62"/>
        <v>0</v>
      </c>
      <c r="BJE97" s="912">
        <f t="shared" si="62"/>
        <v>0</v>
      </c>
      <c r="BJF97" s="912">
        <f t="shared" si="62"/>
        <v>0</v>
      </c>
      <c r="BJG97" s="912">
        <f t="shared" si="62"/>
        <v>0</v>
      </c>
      <c r="BJH97" s="912">
        <f t="shared" si="62"/>
        <v>0</v>
      </c>
      <c r="BJI97" s="912">
        <f t="shared" si="62"/>
        <v>0</v>
      </c>
      <c r="BJJ97" s="912">
        <f t="shared" si="62"/>
        <v>0</v>
      </c>
      <c r="BJK97" s="912">
        <f t="shared" si="62"/>
        <v>0</v>
      </c>
      <c r="BJL97" s="912">
        <f t="shared" si="62"/>
        <v>0</v>
      </c>
      <c r="BJM97" s="912">
        <f t="shared" si="62"/>
        <v>0</v>
      </c>
      <c r="BJN97" s="912">
        <f t="shared" si="62"/>
        <v>0</v>
      </c>
      <c r="BJO97" s="912">
        <f t="shared" si="62"/>
        <v>0</v>
      </c>
      <c r="BJP97" s="912">
        <f t="shared" si="62"/>
        <v>0</v>
      </c>
      <c r="BJQ97" s="912">
        <f t="shared" si="62"/>
        <v>0</v>
      </c>
      <c r="BJR97" s="912">
        <f t="shared" si="62"/>
        <v>0</v>
      </c>
      <c r="BJS97" s="912">
        <f t="shared" si="62"/>
        <v>0</v>
      </c>
      <c r="BJT97" s="912">
        <f t="shared" si="62"/>
        <v>0</v>
      </c>
      <c r="BJU97" s="912">
        <f t="shared" si="62"/>
        <v>0</v>
      </c>
      <c r="BJV97" s="912">
        <f t="shared" si="62"/>
        <v>0</v>
      </c>
      <c r="BJW97" s="912">
        <f t="shared" si="62"/>
        <v>0</v>
      </c>
      <c r="BJX97" s="912">
        <f t="shared" si="62"/>
        <v>0</v>
      </c>
      <c r="BJY97" s="912">
        <f t="shared" si="62"/>
        <v>0</v>
      </c>
      <c r="BJZ97" s="912">
        <f t="shared" si="62"/>
        <v>0</v>
      </c>
      <c r="BKA97" s="912">
        <f t="shared" si="62"/>
        <v>0</v>
      </c>
      <c r="BKB97" s="912">
        <f t="shared" si="62"/>
        <v>0</v>
      </c>
      <c r="BKC97" s="912">
        <f t="shared" si="62"/>
        <v>0</v>
      </c>
      <c r="BKD97" s="912">
        <f t="shared" si="62"/>
        <v>0</v>
      </c>
      <c r="BKE97" s="912">
        <f t="shared" si="62"/>
        <v>0</v>
      </c>
      <c r="BKF97" s="912">
        <f t="shared" si="62"/>
        <v>0</v>
      </c>
      <c r="BKG97" s="912">
        <f t="shared" si="62"/>
        <v>0</v>
      </c>
      <c r="BKH97" s="912">
        <f t="shared" si="62"/>
        <v>0</v>
      </c>
      <c r="BKI97" s="912">
        <f t="shared" si="62"/>
        <v>0</v>
      </c>
      <c r="BKJ97" s="912">
        <f t="shared" si="62"/>
        <v>0</v>
      </c>
      <c r="BKK97" s="912">
        <f t="shared" si="62"/>
        <v>0</v>
      </c>
      <c r="BKL97" s="912">
        <f t="shared" si="62"/>
        <v>0</v>
      </c>
      <c r="BKM97" s="912">
        <f t="shared" si="62"/>
        <v>0</v>
      </c>
      <c r="BKN97" s="912">
        <f t="shared" si="62"/>
        <v>0</v>
      </c>
      <c r="BKO97" s="912">
        <f t="shared" si="62"/>
        <v>0</v>
      </c>
      <c r="BKP97" s="912">
        <f t="shared" si="62"/>
        <v>0</v>
      </c>
      <c r="BKQ97" s="912">
        <f t="shared" si="62"/>
        <v>0</v>
      </c>
      <c r="BKR97" s="912">
        <f t="shared" si="62"/>
        <v>0</v>
      </c>
      <c r="BKS97" s="912">
        <f t="shared" si="62"/>
        <v>0</v>
      </c>
      <c r="BKT97" s="912">
        <f t="shared" si="62"/>
        <v>0</v>
      </c>
      <c r="BKU97" s="912">
        <f t="shared" si="62"/>
        <v>0</v>
      </c>
      <c r="BKV97" s="912">
        <f t="shared" si="62"/>
        <v>0</v>
      </c>
      <c r="BKW97" s="912">
        <f t="shared" si="62"/>
        <v>0</v>
      </c>
      <c r="BKX97" s="912">
        <f t="shared" si="62"/>
        <v>0</v>
      </c>
      <c r="BKY97" s="912">
        <f t="shared" si="62"/>
        <v>0</v>
      </c>
      <c r="BKZ97" s="912">
        <f t="shared" si="62"/>
        <v>0</v>
      </c>
      <c r="BLA97" s="912">
        <f t="shared" si="62"/>
        <v>0</v>
      </c>
      <c r="BLB97" s="912">
        <f t="shared" si="62"/>
        <v>0</v>
      </c>
      <c r="BLC97" s="912">
        <f t="shared" si="62"/>
        <v>0</v>
      </c>
      <c r="BLD97" s="912">
        <f t="shared" si="62"/>
        <v>0</v>
      </c>
      <c r="BLE97" s="912">
        <f t="shared" si="62"/>
        <v>0</v>
      </c>
      <c r="BLF97" s="912">
        <f t="shared" ref="BLF97:BNQ97" si="63">SUM(BLF96+BLF98)</f>
        <v>0</v>
      </c>
      <c r="BLG97" s="912">
        <f t="shared" si="63"/>
        <v>0</v>
      </c>
      <c r="BLH97" s="912">
        <f t="shared" si="63"/>
        <v>0</v>
      </c>
      <c r="BLI97" s="912">
        <f t="shared" si="63"/>
        <v>0</v>
      </c>
      <c r="BLJ97" s="912">
        <f t="shared" si="63"/>
        <v>0</v>
      </c>
      <c r="BLK97" s="912">
        <f t="shared" si="63"/>
        <v>0</v>
      </c>
      <c r="BLL97" s="912">
        <f t="shared" si="63"/>
        <v>0</v>
      </c>
      <c r="BLM97" s="912">
        <f t="shared" si="63"/>
        <v>0</v>
      </c>
      <c r="BLN97" s="912">
        <f t="shared" si="63"/>
        <v>0</v>
      </c>
      <c r="BLO97" s="912">
        <f t="shared" si="63"/>
        <v>0</v>
      </c>
      <c r="BLP97" s="912">
        <f t="shared" si="63"/>
        <v>0</v>
      </c>
      <c r="BLQ97" s="912">
        <f t="shared" si="63"/>
        <v>0</v>
      </c>
      <c r="BLR97" s="912">
        <f t="shared" si="63"/>
        <v>0</v>
      </c>
      <c r="BLS97" s="912">
        <f t="shared" si="63"/>
        <v>0</v>
      </c>
      <c r="BLT97" s="912">
        <f t="shared" si="63"/>
        <v>0</v>
      </c>
      <c r="BLU97" s="912">
        <f t="shared" si="63"/>
        <v>0</v>
      </c>
      <c r="BLV97" s="912">
        <f t="shared" si="63"/>
        <v>0</v>
      </c>
      <c r="BLW97" s="912">
        <f t="shared" si="63"/>
        <v>0</v>
      </c>
      <c r="BLX97" s="912">
        <f t="shared" si="63"/>
        <v>0</v>
      </c>
      <c r="BLY97" s="912">
        <f t="shared" si="63"/>
        <v>0</v>
      </c>
      <c r="BLZ97" s="912">
        <f t="shared" si="63"/>
        <v>0</v>
      </c>
      <c r="BMA97" s="912">
        <f t="shared" si="63"/>
        <v>0</v>
      </c>
      <c r="BMB97" s="912">
        <f t="shared" si="63"/>
        <v>0</v>
      </c>
      <c r="BMC97" s="912">
        <f t="shared" si="63"/>
        <v>0</v>
      </c>
      <c r="BMD97" s="912">
        <f t="shared" si="63"/>
        <v>0</v>
      </c>
      <c r="BME97" s="912">
        <f t="shared" si="63"/>
        <v>0</v>
      </c>
      <c r="BMF97" s="912">
        <f t="shared" si="63"/>
        <v>0</v>
      </c>
      <c r="BMG97" s="912">
        <f t="shared" si="63"/>
        <v>0</v>
      </c>
      <c r="BMH97" s="912">
        <f t="shared" si="63"/>
        <v>0</v>
      </c>
      <c r="BMI97" s="912">
        <f t="shared" si="63"/>
        <v>0</v>
      </c>
      <c r="BMJ97" s="912">
        <f t="shared" si="63"/>
        <v>0</v>
      </c>
      <c r="BMK97" s="912">
        <f t="shared" si="63"/>
        <v>0</v>
      </c>
      <c r="BML97" s="912">
        <f t="shared" si="63"/>
        <v>0</v>
      </c>
      <c r="BMM97" s="912">
        <f t="shared" si="63"/>
        <v>0</v>
      </c>
      <c r="BMN97" s="912">
        <f t="shared" si="63"/>
        <v>0</v>
      </c>
      <c r="BMO97" s="912">
        <f t="shared" si="63"/>
        <v>0</v>
      </c>
      <c r="BMP97" s="912">
        <f t="shared" si="63"/>
        <v>0</v>
      </c>
      <c r="BMQ97" s="912">
        <f t="shared" si="63"/>
        <v>0</v>
      </c>
      <c r="BMR97" s="912">
        <f t="shared" si="63"/>
        <v>0</v>
      </c>
      <c r="BMS97" s="912">
        <f t="shared" si="63"/>
        <v>0</v>
      </c>
      <c r="BMT97" s="912">
        <f t="shared" si="63"/>
        <v>0</v>
      </c>
      <c r="BMU97" s="912">
        <f t="shared" si="63"/>
        <v>0</v>
      </c>
      <c r="BMV97" s="912">
        <f t="shared" si="63"/>
        <v>0</v>
      </c>
      <c r="BMW97" s="912">
        <f t="shared" si="63"/>
        <v>0</v>
      </c>
      <c r="BMX97" s="912">
        <f t="shared" si="63"/>
        <v>0</v>
      </c>
      <c r="BMY97" s="912">
        <f t="shared" si="63"/>
        <v>0</v>
      </c>
      <c r="BMZ97" s="912">
        <f t="shared" si="63"/>
        <v>0</v>
      </c>
      <c r="BNA97" s="912">
        <f t="shared" si="63"/>
        <v>0</v>
      </c>
      <c r="BNB97" s="912">
        <f t="shared" si="63"/>
        <v>0</v>
      </c>
      <c r="BNC97" s="912">
        <f t="shared" si="63"/>
        <v>0</v>
      </c>
      <c r="BND97" s="912">
        <f t="shared" si="63"/>
        <v>0</v>
      </c>
      <c r="BNE97" s="912">
        <f t="shared" si="63"/>
        <v>0</v>
      </c>
      <c r="BNF97" s="912">
        <f t="shared" si="63"/>
        <v>0</v>
      </c>
      <c r="BNG97" s="912">
        <f t="shared" si="63"/>
        <v>0</v>
      </c>
      <c r="BNH97" s="912">
        <f t="shared" si="63"/>
        <v>0</v>
      </c>
      <c r="BNI97" s="912">
        <f t="shared" si="63"/>
        <v>0</v>
      </c>
      <c r="BNJ97" s="912">
        <f t="shared" si="63"/>
        <v>0</v>
      </c>
      <c r="BNK97" s="912">
        <f t="shared" si="63"/>
        <v>0</v>
      </c>
      <c r="BNL97" s="912">
        <f t="shared" si="63"/>
        <v>0</v>
      </c>
      <c r="BNM97" s="912">
        <f t="shared" si="63"/>
        <v>0</v>
      </c>
      <c r="BNN97" s="912">
        <f t="shared" si="63"/>
        <v>0</v>
      </c>
      <c r="BNO97" s="912">
        <f t="shared" si="63"/>
        <v>0</v>
      </c>
      <c r="BNP97" s="912">
        <f t="shared" si="63"/>
        <v>0</v>
      </c>
      <c r="BNQ97" s="912">
        <f t="shared" si="63"/>
        <v>0</v>
      </c>
      <c r="BNR97" s="912">
        <f t="shared" ref="BNR97:BQC97" si="64">SUM(BNR96+BNR98)</f>
        <v>0</v>
      </c>
      <c r="BNS97" s="912">
        <f t="shared" si="64"/>
        <v>0</v>
      </c>
      <c r="BNT97" s="912">
        <f t="shared" si="64"/>
        <v>0</v>
      </c>
      <c r="BNU97" s="912">
        <f t="shared" si="64"/>
        <v>0</v>
      </c>
      <c r="BNV97" s="912">
        <f t="shared" si="64"/>
        <v>0</v>
      </c>
      <c r="BNW97" s="912">
        <f t="shared" si="64"/>
        <v>0</v>
      </c>
      <c r="BNX97" s="912">
        <f t="shared" si="64"/>
        <v>0</v>
      </c>
      <c r="BNY97" s="912">
        <f t="shared" si="64"/>
        <v>0</v>
      </c>
      <c r="BNZ97" s="912">
        <f t="shared" si="64"/>
        <v>0</v>
      </c>
      <c r="BOA97" s="912">
        <f t="shared" si="64"/>
        <v>0</v>
      </c>
      <c r="BOB97" s="912">
        <f t="shared" si="64"/>
        <v>0</v>
      </c>
      <c r="BOC97" s="912">
        <f t="shared" si="64"/>
        <v>0</v>
      </c>
      <c r="BOD97" s="912">
        <f t="shared" si="64"/>
        <v>0</v>
      </c>
      <c r="BOE97" s="912">
        <f t="shared" si="64"/>
        <v>0</v>
      </c>
      <c r="BOF97" s="912">
        <f t="shared" si="64"/>
        <v>0</v>
      </c>
      <c r="BOG97" s="912">
        <f t="shared" si="64"/>
        <v>0</v>
      </c>
      <c r="BOH97" s="912">
        <f t="shared" si="64"/>
        <v>0</v>
      </c>
      <c r="BOI97" s="912">
        <f t="shared" si="64"/>
        <v>0</v>
      </c>
      <c r="BOJ97" s="912">
        <f t="shared" si="64"/>
        <v>0</v>
      </c>
      <c r="BOK97" s="912">
        <f t="shared" si="64"/>
        <v>0</v>
      </c>
      <c r="BOL97" s="912">
        <f t="shared" si="64"/>
        <v>0</v>
      </c>
      <c r="BOM97" s="912">
        <f t="shared" si="64"/>
        <v>0</v>
      </c>
      <c r="BON97" s="912">
        <f t="shared" si="64"/>
        <v>0</v>
      </c>
      <c r="BOO97" s="912">
        <f t="shared" si="64"/>
        <v>0</v>
      </c>
      <c r="BOP97" s="912">
        <f t="shared" si="64"/>
        <v>0</v>
      </c>
      <c r="BOQ97" s="912">
        <f t="shared" si="64"/>
        <v>0</v>
      </c>
      <c r="BOR97" s="912">
        <f t="shared" si="64"/>
        <v>0</v>
      </c>
      <c r="BOS97" s="912">
        <f t="shared" si="64"/>
        <v>0</v>
      </c>
      <c r="BOT97" s="912">
        <f t="shared" si="64"/>
        <v>0</v>
      </c>
      <c r="BOU97" s="912">
        <f t="shared" si="64"/>
        <v>0</v>
      </c>
      <c r="BOV97" s="912">
        <f t="shared" si="64"/>
        <v>0</v>
      </c>
      <c r="BOW97" s="912">
        <f t="shared" si="64"/>
        <v>0</v>
      </c>
      <c r="BOX97" s="912">
        <f t="shared" si="64"/>
        <v>0</v>
      </c>
      <c r="BOY97" s="912">
        <f t="shared" si="64"/>
        <v>0</v>
      </c>
      <c r="BOZ97" s="912">
        <f t="shared" si="64"/>
        <v>0</v>
      </c>
      <c r="BPA97" s="912">
        <f t="shared" si="64"/>
        <v>0</v>
      </c>
      <c r="BPB97" s="912">
        <f t="shared" si="64"/>
        <v>0</v>
      </c>
      <c r="BPC97" s="912">
        <f t="shared" si="64"/>
        <v>0</v>
      </c>
      <c r="BPD97" s="912">
        <f t="shared" si="64"/>
        <v>0</v>
      </c>
      <c r="BPE97" s="912">
        <f t="shared" si="64"/>
        <v>0</v>
      </c>
      <c r="BPF97" s="912">
        <f t="shared" si="64"/>
        <v>0</v>
      </c>
      <c r="BPG97" s="912">
        <f t="shared" si="64"/>
        <v>0</v>
      </c>
      <c r="BPH97" s="912">
        <f t="shared" si="64"/>
        <v>0</v>
      </c>
      <c r="BPI97" s="912">
        <f t="shared" si="64"/>
        <v>0</v>
      </c>
      <c r="BPJ97" s="912">
        <f t="shared" si="64"/>
        <v>0</v>
      </c>
      <c r="BPK97" s="912">
        <f t="shared" si="64"/>
        <v>0</v>
      </c>
      <c r="BPL97" s="912">
        <f t="shared" si="64"/>
        <v>0</v>
      </c>
      <c r="BPM97" s="912">
        <f t="shared" si="64"/>
        <v>0</v>
      </c>
      <c r="BPN97" s="912">
        <f t="shared" si="64"/>
        <v>0</v>
      </c>
      <c r="BPO97" s="912">
        <f t="shared" si="64"/>
        <v>0</v>
      </c>
      <c r="BPP97" s="912">
        <f t="shared" si="64"/>
        <v>0</v>
      </c>
      <c r="BPQ97" s="912">
        <f t="shared" si="64"/>
        <v>0</v>
      </c>
      <c r="BPR97" s="912">
        <f t="shared" si="64"/>
        <v>0</v>
      </c>
      <c r="BPS97" s="912">
        <f t="shared" si="64"/>
        <v>0</v>
      </c>
      <c r="BPT97" s="912">
        <f t="shared" si="64"/>
        <v>0</v>
      </c>
      <c r="BPU97" s="912">
        <f t="shared" si="64"/>
        <v>0</v>
      </c>
      <c r="BPV97" s="912">
        <f t="shared" si="64"/>
        <v>0</v>
      </c>
      <c r="BPW97" s="912">
        <f t="shared" si="64"/>
        <v>0</v>
      </c>
      <c r="BPX97" s="912">
        <f t="shared" si="64"/>
        <v>0</v>
      </c>
      <c r="BPY97" s="912">
        <f t="shared" si="64"/>
        <v>0</v>
      </c>
      <c r="BPZ97" s="912">
        <f t="shared" si="64"/>
        <v>0</v>
      </c>
      <c r="BQA97" s="912">
        <f t="shared" si="64"/>
        <v>0</v>
      </c>
      <c r="BQB97" s="912">
        <f t="shared" si="64"/>
        <v>0</v>
      </c>
      <c r="BQC97" s="912">
        <f t="shared" si="64"/>
        <v>0</v>
      </c>
      <c r="BQD97" s="912">
        <f t="shared" ref="BQD97:BSO97" si="65">SUM(BQD96+BQD98)</f>
        <v>0</v>
      </c>
      <c r="BQE97" s="912">
        <f t="shared" si="65"/>
        <v>0</v>
      </c>
      <c r="BQF97" s="912">
        <f t="shared" si="65"/>
        <v>0</v>
      </c>
      <c r="BQG97" s="912">
        <f t="shared" si="65"/>
        <v>0</v>
      </c>
      <c r="BQH97" s="912">
        <f t="shared" si="65"/>
        <v>0</v>
      </c>
      <c r="BQI97" s="912">
        <f t="shared" si="65"/>
        <v>0</v>
      </c>
      <c r="BQJ97" s="912">
        <f t="shared" si="65"/>
        <v>0</v>
      </c>
      <c r="BQK97" s="912">
        <f t="shared" si="65"/>
        <v>0</v>
      </c>
      <c r="BQL97" s="912">
        <f t="shared" si="65"/>
        <v>0</v>
      </c>
      <c r="BQM97" s="912">
        <f t="shared" si="65"/>
        <v>0</v>
      </c>
      <c r="BQN97" s="912">
        <f t="shared" si="65"/>
        <v>0</v>
      </c>
      <c r="BQO97" s="912">
        <f t="shared" si="65"/>
        <v>0</v>
      </c>
      <c r="BQP97" s="912">
        <f t="shared" si="65"/>
        <v>0</v>
      </c>
      <c r="BQQ97" s="912">
        <f t="shared" si="65"/>
        <v>0</v>
      </c>
      <c r="BQR97" s="912">
        <f t="shared" si="65"/>
        <v>0</v>
      </c>
      <c r="BQS97" s="912">
        <f t="shared" si="65"/>
        <v>0</v>
      </c>
      <c r="BQT97" s="912">
        <f t="shared" si="65"/>
        <v>0</v>
      </c>
      <c r="BQU97" s="912">
        <f t="shared" si="65"/>
        <v>0</v>
      </c>
      <c r="BQV97" s="912">
        <f t="shared" si="65"/>
        <v>0</v>
      </c>
      <c r="BQW97" s="912">
        <f t="shared" si="65"/>
        <v>0</v>
      </c>
      <c r="BQX97" s="912">
        <f t="shared" si="65"/>
        <v>0</v>
      </c>
      <c r="BQY97" s="912">
        <f t="shared" si="65"/>
        <v>0</v>
      </c>
      <c r="BQZ97" s="912">
        <f t="shared" si="65"/>
        <v>0</v>
      </c>
      <c r="BRA97" s="912">
        <f t="shared" si="65"/>
        <v>0</v>
      </c>
      <c r="BRB97" s="912">
        <f t="shared" si="65"/>
        <v>0</v>
      </c>
      <c r="BRC97" s="912">
        <f t="shared" si="65"/>
        <v>0</v>
      </c>
      <c r="BRD97" s="912">
        <f t="shared" si="65"/>
        <v>0</v>
      </c>
      <c r="BRE97" s="912">
        <f t="shared" si="65"/>
        <v>0</v>
      </c>
      <c r="BRF97" s="912">
        <f t="shared" si="65"/>
        <v>0</v>
      </c>
      <c r="BRG97" s="912">
        <f t="shared" si="65"/>
        <v>0</v>
      </c>
      <c r="BRH97" s="912">
        <f t="shared" si="65"/>
        <v>0</v>
      </c>
      <c r="BRI97" s="912">
        <f t="shared" si="65"/>
        <v>0</v>
      </c>
      <c r="BRJ97" s="912">
        <f t="shared" si="65"/>
        <v>0</v>
      </c>
      <c r="BRK97" s="912">
        <f t="shared" si="65"/>
        <v>0</v>
      </c>
      <c r="BRL97" s="912">
        <f t="shared" si="65"/>
        <v>0</v>
      </c>
      <c r="BRM97" s="912">
        <f t="shared" si="65"/>
        <v>0</v>
      </c>
      <c r="BRN97" s="912">
        <f t="shared" si="65"/>
        <v>0</v>
      </c>
      <c r="BRO97" s="912">
        <f t="shared" si="65"/>
        <v>0</v>
      </c>
      <c r="BRP97" s="912">
        <f t="shared" si="65"/>
        <v>0</v>
      </c>
      <c r="BRQ97" s="912">
        <f t="shared" si="65"/>
        <v>0</v>
      </c>
      <c r="BRR97" s="912">
        <f t="shared" si="65"/>
        <v>0</v>
      </c>
      <c r="BRS97" s="912">
        <f t="shared" si="65"/>
        <v>0</v>
      </c>
      <c r="BRT97" s="912">
        <f t="shared" si="65"/>
        <v>0</v>
      </c>
      <c r="BRU97" s="912">
        <f t="shared" si="65"/>
        <v>0</v>
      </c>
      <c r="BRV97" s="912">
        <f t="shared" si="65"/>
        <v>0</v>
      </c>
      <c r="BRW97" s="912">
        <f t="shared" si="65"/>
        <v>0</v>
      </c>
      <c r="BRX97" s="912">
        <f t="shared" si="65"/>
        <v>0</v>
      </c>
      <c r="BRY97" s="912">
        <f t="shared" si="65"/>
        <v>0</v>
      </c>
      <c r="BRZ97" s="912">
        <f t="shared" si="65"/>
        <v>0</v>
      </c>
      <c r="BSA97" s="912">
        <f t="shared" si="65"/>
        <v>0</v>
      </c>
      <c r="BSB97" s="912">
        <f t="shared" si="65"/>
        <v>0</v>
      </c>
      <c r="BSC97" s="912">
        <f t="shared" si="65"/>
        <v>0</v>
      </c>
      <c r="BSD97" s="912">
        <f t="shared" si="65"/>
        <v>0</v>
      </c>
      <c r="BSE97" s="912">
        <f t="shared" si="65"/>
        <v>0</v>
      </c>
      <c r="BSF97" s="912">
        <f t="shared" si="65"/>
        <v>0</v>
      </c>
      <c r="BSG97" s="912">
        <f t="shared" si="65"/>
        <v>0</v>
      </c>
      <c r="BSH97" s="912">
        <f t="shared" si="65"/>
        <v>0</v>
      </c>
      <c r="BSI97" s="912">
        <f t="shared" si="65"/>
        <v>0</v>
      </c>
      <c r="BSJ97" s="912">
        <f t="shared" si="65"/>
        <v>0</v>
      </c>
      <c r="BSK97" s="912">
        <f t="shared" si="65"/>
        <v>0</v>
      </c>
      <c r="BSL97" s="912">
        <f t="shared" si="65"/>
        <v>0</v>
      </c>
      <c r="BSM97" s="912">
        <f t="shared" si="65"/>
        <v>0</v>
      </c>
      <c r="BSN97" s="912">
        <f t="shared" si="65"/>
        <v>0</v>
      </c>
      <c r="BSO97" s="912">
        <f t="shared" si="65"/>
        <v>0</v>
      </c>
      <c r="BSP97" s="912">
        <f t="shared" ref="BSP97:BVA97" si="66">SUM(BSP96+BSP98)</f>
        <v>0</v>
      </c>
      <c r="BSQ97" s="912">
        <f t="shared" si="66"/>
        <v>0</v>
      </c>
      <c r="BSR97" s="912">
        <f t="shared" si="66"/>
        <v>0</v>
      </c>
      <c r="BSS97" s="912">
        <f t="shared" si="66"/>
        <v>0</v>
      </c>
      <c r="BST97" s="912">
        <f t="shared" si="66"/>
        <v>0</v>
      </c>
      <c r="BSU97" s="912">
        <f t="shared" si="66"/>
        <v>0</v>
      </c>
      <c r="BSV97" s="912">
        <f t="shared" si="66"/>
        <v>0</v>
      </c>
      <c r="BSW97" s="912">
        <f t="shared" si="66"/>
        <v>0</v>
      </c>
      <c r="BSX97" s="912">
        <f t="shared" si="66"/>
        <v>0</v>
      </c>
      <c r="BSY97" s="912">
        <f t="shared" si="66"/>
        <v>0</v>
      </c>
      <c r="BSZ97" s="912">
        <f t="shared" si="66"/>
        <v>0</v>
      </c>
      <c r="BTA97" s="912">
        <f t="shared" si="66"/>
        <v>0</v>
      </c>
      <c r="BTB97" s="912">
        <f t="shared" si="66"/>
        <v>0</v>
      </c>
      <c r="BTC97" s="912">
        <f t="shared" si="66"/>
        <v>0</v>
      </c>
      <c r="BTD97" s="912">
        <f t="shared" si="66"/>
        <v>0</v>
      </c>
      <c r="BTE97" s="912">
        <f t="shared" si="66"/>
        <v>0</v>
      </c>
      <c r="BTF97" s="912">
        <f t="shared" si="66"/>
        <v>0</v>
      </c>
      <c r="BTG97" s="912">
        <f t="shared" si="66"/>
        <v>0</v>
      </c>
      <c r="BTH97" s="912">
        <f t="shared" si="66"/>
        <v>0</v>
      </c>
      <c r="BTI97" s="912">
        <f t="shared" si="66"/>
        <v>0</v>
      </c>
      <c r="BTJ97" s="912">
        <f t="shared" si="66"/>
        <v>0</v>
      </c>
      <c r="BTK97" s="912">
        <f t="shared" si="66"/>
        <v>0</v>
      </c>
      <c r="BTL97" s="912">
        <f t="shared" si="66"/>
        <v>0</v>
      </c>
      <c r="BTM97" s="912">
        <f t="shared" si="66"/>
        <v>0</v>
      </c>
      <c r="BTN97" s="912">
        <f t="shared" si="66"/>
        <v>0</v>
      </c>
      <c r="BTO97" s="912">
        <f t="shared" si="66"/>
        <v>0</v>
      </c>
      <c r="BTP97" s="912">
        <f t="shared" si="66"/>
        <v>0</v>
      </c>
      <c r="BTQ97" s="912">
        <f t="shared" si="66"/>
        <v>0</v>
      </c>
      <c r="BTR97" s="912">
        <f t="shared" si="66"/>
        <v>0</v>
      </c>
      <c r="BTS97" s="912">
        <f t="shared" si="66"/>
        <v>0</v>
      </c>
      <c r="BTT97" s="912">
        <f t="shared" si="66"/>
        <v>0</v>
      </c>
      <c r="BTU97" s="912">
        <f t="shared" si="66"/>
        <v>0</v>
      </c>
      <c r="BTV97" s="912">
        <f t="shared" si="66"/>
        <v>0</v>
      </c>
      <c r="BTW97" s="912">
        <f t="shared" si="66"/>
        <v>0</v>
      </c>
      <c r="BTX97" s="912">
        <f t="shared" si="66"/>
        <v>0</v>
      </c>
      <c r="BTY97" s="912">
        <f t="shared" si="66"/>
        <v>0</v>
      </c>
      <c r="BTZ97" s="912">
        <f t="shared" si="66"/>
        <v>0</v>
      </c>
      <c r="BUA97" s="912">
        <f t="shared" si="66"/>
        <v>0</v>
      </c>
      <c r="BUB97" s="912">
        <f t="shared" si="66"/>
        <v>0</v>
      </c>
      <c r="BUC97" s="912">
        <f t="shared" si="66"/>
        <v>0</v>
      </c>
      <c r="BUD97" s="912">
        <f t="shared" si="66"/>
        <v>0</v>
      </c>
      <c r="BUE97" s="912">
        <f t="shared" si="66"/>
        <v>0</v>
      </c>
      <c r="BUF97" s="912">
        <f t="shared" si="66"/>
        <v>0</v>
      </c>
      <c r="BUG97" s="912">
        <f t="shared" si="66"/>
        <v>0</v>
      </c>
      <c r="BUH97" s="912">
        <f t="shared" si="66"/>
        <v>0</v>
      </c>
      <c r="BUI97" s="912">
        <f t="shared" si="66"/>
        <v>0</v>
      </c>
      <c r="BUJ97" s="912">
        <f t="shared" si="66"/>
        <v>0</v>
      </c>
      <c r="BUK97" s="912">
        <f t="shared" si="66"/>
        <v>0</v>
      </c>
      <c r="BUL97" s="912">
        <f t="shared" si="66"/>
        <v>0</v>
      </c>
      <c r="BUM97" s="912">
        <f t="shared" si="66"/>
        <v>0</v>
      </c>
      <c r="BUN97" s="912">
        <f t="shared" si="66"/>
        <v>0</v>
      </c>
      <c r="BUO97" s="912">
        <f t="shared" si="66"/>
        <v>0</v>
      </c>
      <c r="BUP97" s="912">
        <f t="shared" si="66"/>
        <v>0</v>
      </c>
      <c r="BUQ97" s="912">
        <f t="shared" si="66"/>
        <v>0</v>
      </c>
      <c r="BUR97" s="912">
        <f t="shared" si="66"/>
        <v>0</v>
      </c>
      <c r="BUS97" s="912">
        <f t="shared" si="66"/>
        <v>0</v>
      </c>
      <c r="BUT97" s="912">
        <f t="shared" si="66"/>
        <v>0</v>
      </c>
      <c r="BUU97" s="912">
        <f t="shared" si="66"/>
        <v>0</v>
      </c>
      <c r="BUV97" s="912">
        <f t="shared" si="66"/>
        <v>0</v>
      </c>
      <c r="BUW97" s="912">
        <f t="shared" si="66"/>
        <v>0</v>
      </c>
      <c r="BUX97" s="912">
        <f t="shared" si="66"/>
        <v>0</v>
      </c>
      <c r="BUY97" s="912">
        <f t="shared" si="66"/>
        <v>0</v>
      </c>
      <c r="BUZ97" s="912">
        <f t="shared" si="66"/>
        <v>0</v>
      </c>
      <c r="BVA97" s="912">
        <f t="shared" si="66"/>
        <v>0</v>
      </c>
      <c r="BVB97" s="912">
        <f t="shared" ref="BVB97:BXM97" si="67">SUM(BVB96+BVB98)</f>
        <v>0</v>
      </c>
      <c r="BVC97" s="912">
        <f t="shared" si="67"/>
        <v>0</v>
      </c>
      <c r="BVD97" s="912">
        <f t="shared" si="67"/>
        <v>0</v>
      </c>
      <c r="BVE97" s="912">
        <f t="shared" si="67"/>
        <v>0</v>
      </c>
      <c r="BVF97" s="912">
        <f t="shared" si="67"/>
        <v>0</v>
      </c>
      <c r="BVG97" s="912">
        <f t="shared" si="67"/>
        <v>0</v>
      </c>
      <c r="BVH97" s="912">
        <f t="shared" si="67"/>
        <v>0</v>
      </c>
      <c r="BVI97" s="912">
        <f t="shared" si="67"/>
        <v>0</v>
      </c>
      <c r="BVJ97" s="912">
        <f t="shared" si="67"/>
        <v>0</v>
      </c>
      <c r="BVK97" s="912">
        <f t="shared" si="67"/>
        <v>0</v>
      </c>
      <c r="BVL97" s="912">
        <f t="shared" si="67"/>
        <v>0</v>
      </c>
      <c r="BVM97" s="912">
        <f t="shared" si="67"/>
        <v>0</v>
      </c>
      <c r="BVN97" s="912">
        <f t="shared" si="67"/>
        <v>0</v>
      </c>
      <c r="BVO97" s="912">
        <f t="shared" si="67"/>
        <v>0</v>
      </c>
      <c r="BVP97" s="912">
        <f t="shared" si="67"/>
        <v>0</v>
      </c>
      <c r="BVQ97" s="912">
        <f t="shared" si="67"/>
        <v>0</v>
      </c>
      <c r="BVR97" s="912">
        <f t="shared" si="67"/>
        <v>0</v>
      </c>
      <c r="BVS97" s="912">
        <f t="shared" si="67"/>
        <v>0</v>
      </c>
      <c r="BVT97" s="912">
        <f t="shared" si="67"/>
        <v>0</v>
      </c>
      <c r="BVU97" s="912">
        <f t="shared" si="67"/>
        <v>0</v>
      </c>
      <c r="BVV97" s="912">
        <f t="shared" si="67"/>
        <v>0</v>
      </c>
      <c r="BVW97" s="912">
        <f t="shared" si="67"/>
        <v>0</v>
      </c>
      <c r="BVX97" s="912">
        <f t="shared" si="67"/>
        <v>0</v>
      </c>
      <c r="BVY97" s="912">
        <f t="shared" si="67"/>
        <v>0</v>
      </c>
      <c r="BVZ97" s="912">
        <f t="shared" si="67"/>
        <v>0</v>
      </c>
      <c r="BWA97" s="912">
        <f t="shared" si="67"/>
        <v>0</v>
      </c>
      <c r="BWB97" s="912">
        <f t="shared" si="67"/>
        <v>0</v>
      </c>
      <c r="BWC97" s="912">
        <f t="shared" si="67"/>
        <v>0</v>
      </c>
      <c r="BWD97" s="912">
        <f t="shared" si="67"/>
        <v>0</v>
      </c>
      <c r="BWE97" s="912">
        <f t="shared" si="67"/>
        <v>0</v>
      </c>
      <c r="BWF97" s="912">
        <f t="shared" si="67"/>
        <v>0</v>
      </c>
      <c r="BWG97" s="912">
        <f t="shared" si="67"/>
        <v>0</v>
      </c>
      <c r="BWH97" s="912">
        <f t="shared" si="67"/>
        <v>0</v>
      </c>
      <c r="BWI97" s="912">
        <f t="shared" si="67"/>
        <v>0</v>
      </c>
      <c r="BWJ97" s="912">
        <f t="shared" si="67"/>
        <v>0</v>
      </c>
      <c r="BWK97" s="912">
        <f t="shared" si="67"/>
        <v>0</v>
      </c>
      <c r="BWL97" s="912">
        <f t="shared" si="67"/>
        <v>0</v>
      </c>
      <c r="BWM97" s="912">
        <f t="shared" si="67"/>
        <v>0</v>
      </c>
      <c r="BWN97" s="912">
        <f t="shared" si="67"/>
        <v>0</v>
      </c>
      <c r="BWO97" s="912">
        <f t="shared" si="67"/>
        <v>0</v>
      </c>
      <c r="BWP97" s="912">
        <f t="shared" si="67"/>
        <v>0</v>
      </c>
      <c r="BWQ97" s="912">
        <f t="shared" si="67"/>
        <v>0</v>
      </c>
      <c r="BWR97" s="912">
        <f t="shared" si="67"/>
        <v>0</v>
      </c>
      <c r="BWS97" s="912">
        <f t="shared" si="67"/>
        <v>0</v>
      </c>
      <c r="BWT97" s="912">
        <f t="shared" si="67"/>
        <v>0</v>
      </c>
      <c r="BWU97" s="912">
        <f t="shared" si="67"/>
        <v>0</v>
      </c>
      <c r="BWV97" s="912">
        <f t="shared" si="67"/>
        <v>0</v>
      </c>
      <c r="BWW97" s="912">
        <f t="shared" si="67"/>
        <v>0</v>
      </c>
      <c r="BWX97" s="912">
        <f t="shared" si="67"/>
        <v>0</v>
      </c>
      <c r="BWY97" s="912">
        <f t="shared" si="67"/>
        <v>0</v>
      </c>
      <c r="BWZ97" s="912">
        <f t="shared" si="67"/>
        <v>0</v>
      </c>
      <c r="BXA97" s="912">
        <f t="shared" si="67"/>
        <v>0</v>
      </c>
      <c r="BXB97" s="912">
        <f t="shared" si="67"/>
        <v>0</v>
      </c>
      <c r="BXC97" s="912">
        <f t="shared" si="67"/>
        <v>0</v>
      </c>
      <c r="BXD97" s="912">
        <f t="shared" si="67"/>
        <v>0</v>
      </c>
      <c r="BXE97" s="912">
        <f t="shared" si="67"/>
        <v>0</v>
      </c>
      <c r="BXF97" s="912">
        <f t="shared" si="67"/>
        <v>0</v>
      </c>
      <c r="BXG97" s="912">
        <f t="shared" si="67"/>
        <v>0</v>
      </c>
      <c r="BXH97" s="912">
        <f t="shared" si="67"/>
        <v>0</v>
      </c>
      <c r="BXI97" s="912">
        <f t="shared" si="67"/>
        <v>0</v>
      </c>
      <c r="BXJ97" s="912">
        <f t="shared" si="67"/>
        <v>0</v>
      </c>
      <c r="BXK97" s="912">
        <f t="shared" si="67"/>
        <v>0</v>
      </c>
      <c r="BXL97" s="912">
        <f t="shared" si="67"/>
        <v>0</v>
      </c>
      <c r="BXM97" s="912">
        <f t="shared" si="67"/>
        <v>0</v>
      </c>
      <c r="BXN97" s="912">
        <f t="shared" ref="BXN97:BZY97" si="68">SUM(BXN96+BXN98)</f>
        <v>0</v>
      </c>
      <c r="BXO97" s="912">
        <f t="shared" si="68"/>
        <v>0</v>
      </c>
      <c r="BXP97" s="912">
        <f t="shared" si="68"/>
        <v>0</v>
      </c>
      <c r="BXQ97" s="912">
        <f t="shared" si="68"/>
        <v>0</v>
      </c>
      <c r="BXR97" s="912">
        <f t="shared" si="68"/>
        <v>0</v>
      </c>
      <c r="BXS97" s="912">
        <f t="shared" si="68"/>
        <v>0</v>
      </c>
      <c r="BXT97" s="912">
        <f t="shared" si="68"/>
        <v>0</v>
      </c>
      <c r="BXU97" s="912">
        <f t="shared" si="68"/>
        <v>0</v>
      </c>
      <c r="BXV97" s="912">
        <f t="shared" si="68"/>
        <v>0</v>
      </c>
      <c r="BXW97" s="912">
        <f t="shared" si="68"/>
        <v>0</v>
      </c>
      <c r="BXX97" s="912">
        <f t="shared" si="68"/>
        <v>0</v>
      </c>
      <c r="BXY97" s="912">
        <f t="shared" si="68"/>
        <v>0</v>
      </c>
      <c r="BXZ97" s="912">
        <f t="shared" si="68"/>
        <v>0</v>
      </c>
      <c r="BYA97" s="912">
        <f t="shared" si="68"/>
        <v>0</v>
      </c>
      <c r="BYB97" s="912">
        <f t="shared" si="68"/>
        <v>0</v>
      </c>
      <c r="BYC97" s="912">
        <f t="shared" si="68"/>
        <v>0</v>
      </c>
      <c r="BYD97" s="912">
        <f t="shared" si="68"/>
        <v>0</v>
      </c>
      <c r="BYE97" s="912">
        <f t="shared" si="68"/>
        <v>0</v>
      </c>
      <c r="BYF97" s="912">
        <f t="shared" si="68"/>
        <v>0</v>
      </c>
      <c r="BYG97" s="912">
        <f t="shared" si="68"/>
        <v>0</v>
      </c>
      <c r="BYH97" s="912">
        <f t="shared" si="68"/>
        <v>0</v>
      </c>
      <c r="BYI97" s="912">
        <f t="shared" si="68"/>
        <v>0</v>
      </c>
      <c r="BYJ97" s="912">
        <f t="shared" si="68"/>
        <v>0</v>
      </c>
      <c r="BYK97" s="912">
        <f t="shared" si="68"/>
        <v>0</v>
      </c>
      <c r="BYL97" s="912">
        <f t="shared" si="68"/>
        <v>0</v>
      </c>
      <c r="BYM97" s="912">
        <f t="shared" si="68"/>
        <v>0</v>
      </c>
      <c r="BYN97" s="912">
        <f t="shared" si="68"/>
        <v>0</v>
      </c>
      <c r="BYO97" s="912">
        <f t="shared" si="68"/>
        <v>0</v>
      </c>
      <c r="BYP97" s="912">
        <f t="shared" si="68"/>
        <v>0</v>
      </c>
      <c r="BYQ97" s="912">
        <f t="shared" si="68"/>
        <v>0</v>
      </c>
      <c r="BYR97" s="912">
        <f t="shared" si="68"/>
        <v>0</v>
      </c>
      <c r="BYS97" s="912">
        <f t="shared" si="68"/>
        <v>0</v>
      </c>
      <c r="BYT97" s="912">
        <f t="shared" si="68"/>
        <v>0</v>
      </c>
      <c r="BYU97" s="912">
        <f t="shared" si="68"/>
        <v>0</v>
      </c>
      <c r="BYV97" s="912">
        <f t="shared" si="68"/>
        <v>0</v>
      </c>
      <c r="BYW97" s="912">
        <f t="shared" si="68"/>
        <v>0</v>
      </c>
      <c r="BYX97" s="912">
        <f t="shared" si="68"/>
        <v>0</v>
      </c>
      <c r="BYY97" s="912">
        <f t="shared" si="68"/>
        <v>0</v>
      </c>
      <c r="BYZ97" s="912">
        <f t="shared" si="68"/>
        <v>0</v>
      </c>
      <c r="BZA97" s="912">
        <f t="shared" si="68"/>
        <v>0</v>
      </c>
      <c r="BZB97" s="912">
        <f t="shared" si="68"/>
        <v>0</v>
      </c>
      <c r="BZC97" s="912">
        <f t="shared" si="68"/>
        <v>0</v>
      </c>
      <c r="BZD97" s="912">
        <f t="shared" si="68"/>
        <v>0</v>
      </c>
      <c r="BZE97" s="912">
        <f t="shared" si="68"/>
        <v>0</v>
      </c>
      <c r="BZF97" s="912">
        <f t="shared" si="68"/>
        <v>0</v>
      </c>
      <c r="BZG97" s="912">
        <f t="shared" si="68"/>
        <v>0</v>
      </c>
      <c r="BZH97" s="912">
        <f t="shared" si="68"/>
        <v>0</v>
      </c>
      <c r="BZI97" s="912">
        <f t="shared" si="68"/>
        <v>0</v>
      </c>
      <c r="BZJ97" s="912">
        <f t="shared" si="68"/>
        <v>0</v>
      </c>
      <c r="BZK97" s="912">
        <f t="shared" si="68"/>
        <v>0</v>
      </c>
      <c r="BZL97" s="912">
        <f t="shared" si="68"/>
        <v>0</v>
      </c>
      <c r="BZM97" s="912">
        <f t="shared" si="68"/>
        <v>0</v>
      </c>
      <c r="BZN97" s="912">
        <f t="shared" si="68"/>
        <v>0</v>
      </c>
      <c r="BZO97" s="912">
        <f t="shared" si="68"/>
        <v>0</v>
      </c>
      <c r="BZP97" s="912">
        <f t="shared" si="68"/>
        <v>0</v>
      </c>
      <c r="BZQ97" s="912">
        <f t="shared" si="68"/>
        <v>0</v>
      </c>
      <c r="BZR97" s="912">
        <f t="shared" si="68"/>
        <v>0</v>
      </c>
      <c r="BZS97" s="912">
        <f t="shared" si="68"/>
        <v>0</v>
      </c>
      <c r="BZT97" s="912">
        <f t="shared" si="68"/>
        <v>0</v>
      </c>
      <c r="BZU97" s="912">
        <f t="shared" si="68"/>
        <v>0</v>
      </c>
      <c r="BZV97" s="912">
        <f t="shared" si="68"/>
        <v>0</v>
      </c>
      <c r="BZW97" s="912">
        <f t="shared" si="68"/>
        <v>0</v>
      </c>
      <c r="BZX97" s="912">
        <f t="shared" si="68"/>
        <v>0</v>
      </c>
      <c r="BZY97" s="912">
        <f t="shared" si="68"/>
        <v>0</v>
      </c>
      <c r="BZZ97" s="912">
        <f t="shared" ref="BZZ97:CCK97" si="69">SUM(BZZ96+BZZ98)</f>
        <v>0</v>
      </c>
      <c r="CAA97" s="912">
        <f t="shared" si="69"/>
        <v>0</v>
      </c>
      <c r="CAB97" s="912">
        <f t="shared" si="69"/>
        <v>0</v>
      </c>
      <c r="CAC97" s="912">
        <f t="shared" si="69"/>
        <v>0</v>
      </c>
      <c r="CAD97" s="912">
        <f t="shared" si="69"/>
        <v>0</v>
      </c>
      <c r="CAE97" s="912">
        <f t="shared" si="69"/>
        <v>0</v>
      </c>
      <c r="CAF97" s="912">
        <f t="shared" si="69"/>
        <v>0</v>
      </c>
      <c r="CAG97" s="912">
        <f t="shared" si="69"/>
        <v>0</v>
      </c>
      <c r="CAH97" s="912">
        <f t="shared" si="69"/>
        <v>0</v>
      </c>
      <c r="CAI97" s="912">
        <f t="shared" si="69"/>
        <v>0</v>
      </c>
      <c r="CAJ97" s="912">
        <f t="shared" si="69"/>
        <v>0</v>
      </c>
      <c r="CAK97" s="912">
        <f t="shared" si="69"/>
        <v>0</v>
      </c>
      <c r="CAL97" s="912">
        <f t="shared" si="69"/>
        <v>0</v>
      </c>
      <c r="CAM97" s="912">
        <f t="shared" si="69"/>
        <v>0</v>
      </c>
      <c r="CAN97" s="912">
        <f t="shared" si="69"/>
        <v>0</v>
      </c>
      <c r="CAO97" s="912">
        <f t="shared" si="69"/>
        <v>0</v>
      </c>
      <c r="CAP97" s="912">
        <f t="shared" si="69"/>
        <v>0</v>
      </c>
      <c r="CAQ97" s="912">
        <f t="shared" si="69"/>
        <v>0</v>
      </c>
      <c r="CAR97" s="912">
        <f t="shared" si="69"/>
        <v>0</v>
      </c>
      <c r="CAS97" s="912">
        <f t="shared" si="69"/>
        <v>0</v>
      </c>
      <c r="CAT97" s="912">
        <f t="shared" si="69"/>
        <v>0</v>
      </c>
      <c r="CAU97" s="912">
        <f t="shared" si="69"/>
        <v>0</v>
      </c>
      <c r="CAV97" s="912">
        <f t="shared" si="69"/>
        <v>0</v>
      </c>
      <c r="CAW97" s="912">
        <f t="shared" si="69"/>
        <v>0</v>
      </c>
      <c r="CAX97" s="912">
        <f t="shared" si="69"/>
        <v>0</v>
      </c>
      <c r="CAY97" s="912">
        <f t="shared" si="69"/>
        <v>0</v>
      </c>
      <c r="CAZ97" s="912">
        <f t="shared" si="69"/>
        <v>0</v>
      </c>
      <c r="CBA97" s="912">
        <f t="shared" si="69"/>
        <v>0</v>
      </c>
      <c r="CBB97" s="912">
        <f t="shared" si="69"/>
        <v>0</v>
      </c>
      <c r="CBC97" s="912">
        <f t="shared" si="69"/>
        <v>0</v>
      </c>
      <c r="CBD97" s="912">
        <f t="shared" si="69"/>
        <v>0</v>
      </c>
      <c r="CBE97" s="912">
        <f t="shared" si="69"/>
        <v>0</v>
      </c>
      <c r="CBF97" s="912">
        <f t="shared" si="69"/>
        <v>0</v>
      </c>
      <c r="CBG97" s="912">
        <f t="shared" si="69"/>
        <v>0</v>
      </c>
      <c r="CBH97" s="912">
        <f t="shared" si="69"/>
        <v>0</v>
      </c>
      <c r="CBI97" s="912">
        <f t="shared" si="69"/>
        <v>0</v>
      </c>
      <c r="CBJ97" s="912">
        <f t="shared" si="69"/>
        <v>0</v>
      </c>
      <c r="CBK97" s="912">
        <f t="shared" si="69"/>
        <v>0</v>
      </c>
      <c r="CBL97" s="912">
        <f t="shared" si="69"/>
        <v>0</v>
      </c>
      <c r="CBM97" s="912">
        <f t="shared" si="69"/>
        <v>0</v>
      </c>
      <c r="CBN97" s="912">
        <f t="shared" si="69"/>
        <v>0</v>
      </c>
      <c r="CBO97" s="912">
        <f t="shared" si="69"/>
        <v>0</v>
      </c>
      <c r="CBP97" s="912">
        <f t="shared" si="69"/>
        <v>0</v>
      </c>
      <c r="CBQ97" s="912">
        <f t="shared" si="69"/>
        <v>0</v>
      </c>
      <c r="CBR97" s="912">
        <f t="shared" si="69"/>
        <v>0</v>
      </c>
      <c r="CBS97" s="912">
        <f t="shared" si="69"/>
        <v>0</v>
      </c>
      <c r="CBT97" s="912">
        <f t="shared" si="69"/>
        <v>0</v>
      </c>
      <c r="CBU97" s="912">
        <f t="shared" si="69"/>
        <v>0</v>
      </c>
      <c r="CBV97" s="912">
        <f t="shared" si="69"/>
        <v>0</v>
      </c>
      <c r="CBW97" s="912">
        <f t="shared" si="69"/>
        <v>0</v>
      </c>
      <c r="CBX97" s="912">
        <f t="shared" si="69"/>
        <v>0</v>
      </c>
      <c r="CBY97" s="912">
        <f t="shared" si="69"/>
        <v>0</v>
      </c>
      <c r="CBZ97" s="912">
        <f t="shared" si="69"/>
        <v>0</v>
      </c>
      <c r="CCA97" s="912">
        <f t="shared" si="69"/>
        <v>0</v>
      </c>
      <c r="CCB97" s="912">
        <f t="shared" si="69"/>
        <v>0</v>
      </c>
      <c r="CCC97" s="912">
        <f t="shared" si="69"/>
        <v>0</v>
      </c>
      <c r="CCD97" s="912">
        <f t="shared" si="69"/>
        <v>0</v>
      </c>
      <c r="CCE97" s="912">
        <f t="shared" si="69"/>
        <v>0</v>
      </c>
      <c r="CCF97" s="912">
        <f t="shared" si="69"/>
        <v>0</v>
      </c>
      <c r="CCG97" s="912">
        <f t="shared" si="69"/>
        <v>0</v>
      </c>
      <c r="CCH97" s="912">
        <f t="shared" si="69"/>
        <v>0</v>
      </c>
      <c r="CCI97" s="912">
        <f t="shared" si="69"/>
        <v>0</v>
      </c>
      <c r="CCJ97" s="912">
        <f t="shared" si="69"/>
        <v>0</v>
      </c>
      <c r="CCK97" s="912">
        <f t="shared" si="69"/>
        <v>0</v>
      </c>
      <c r="CCL97" s="912">
        <f t="shared" ref="CCL97:CEW97" si="70">SUM(CCL96+CCL98)</f>
        <v>0</v>
      </c>
      <c r="CCM97" s="912">
        <f t="shared" si="70"/>
        <v>0</v>
      </c>
      <c r="CCN97" s="912">
        <f t="shared" si="70"/>
        <v>0</v>
      </c>
      <c r="CCO97" s="912">
        <f t="shared" si="70"/>
        <v>0</v>
      </c>
      <c r="CCP97" s="912">
        <f t="shared" si="70"/>
        <v>0</v>
      </c>
      <c r="CCQ97" s="912">
        <f t="shared" si="70"/>
        <v>0</v>
      </c>
      <c r="CCR97" s="912">
        <f t="shared" si="70"/>
        <v>0</v>
      </c>
      <c r="CCS97" s="912">
        <f t="shared" si="70"/>
        <v>0</v>
      </c>
      <c r="CCT97" s="912">
        <f t="shared" si="70"/>
        <v>0</v>
      </c>
      <c r="CCU97" s="912">
        <f t="shared" si="70"/>
        <v>0</v>
      </c>
      <c r="CCV97" s="912">
        <f t="shared" si="70"/>
        <v>0</v>
      </c>
      <c r="CCW97" s="912">
        <f t="shared" si="70"/>
        <v>0</v>
      </c>
      <c r="CCX97" s="912">
        <f t="shared" si="70"/>
        <v>0</v>
      </c>
      <c r="CCY97" s="912">
        <f t="shared" si="70"/>
        <v>0</v>
      </c>
      <c r="CCZ97" s="912">
        <f t="shared" si="70"/>
        <v>0</v>
      </c>
      <c r="CDA97" s="912">
        <f t="shared" si="70"/>
        <v>0</v>
      </c>
      <c r="CDB97" s="912">
        <f t="shared" si="70"/>
        <v>0</v>
      </c>
      <c r="CDC97" s="912">
        <f t="shared" si="70"/>
        <v>0</v>
      </c>
      <c r="CDD97" s="912">
        <f t="shared" si="70"/>
        <v>0</v>
      </c>
      <c r="CDE97" s="912">
        <f t="shared" si="70"/>
        <v>0</v>
      </c>
      <c r="CDF97" s="912">
        <f t="shared" si="70"/>
        <v>0</v>
      </c>
      <c r="CDG97" s="912">
        <f t="shared" si="70"/>
        <v>0</v>
      </c>
      <c r="CDH97" s="912">
        <f t="shared" si="70"/>
        <v>0</v>
      </c>
      <c r="CDI97" s="912">
        <f t="shared" si="70"/>
        <v>0</v>
      </c>
      <c r="CDJ97" s="912">
        <f t="shared" si="70"/>
        <v>0</v>
      </c>
      <c r="CDK97" s="912">
        <f t="shared" si="70"/>
        <v>0</v>
      </c>
      <c r="CDL97" s="912">
        <f t="shared" si="70"/>
        <v>0</v>
      </c>
      <c r="CDM97" s="912">
        <f t="shared" si="70"/>
        <v>0</v>
      </c>
      <c r="CDN97" s="912">
        <f t="shared" si="70"/>
        <v>0</v>
      </c>
      <c r="CDO97" s="912">
        <f t="shared" si="70"/>
        <v>0</v>
      </c>
      <c r="CDP97" s="912">
        <f t="shared" si="70"/>
        <v>0</v>
      </c>
      <c r="CDQ97" s="912">
        <f t="shared" si="70"/>
        <v>0</v>
      </c>
      <c r="CDR97" s="912">
        <f t="shared" si="70"/>
        <v>0</v>
      </c>
      <c r="CDS97" s="912">
        <f t="shared" si="70"/>
        <v>0</v>
      </c>
      <c r="CDT97" s="912">
        <f t="shared" si="70"/>
        <v>0</v>
      </c>
      <c r="CDU97" s="912">
        <f t="shared" si="70"/>
        <v>0</v>
      </c>
      <c r="CDV97" s="912">
        <f t="shared" si="70"/>
        <v>0</v>
      </c>
      <c r="CDW97" s="912">
        <f t="shared" si="70"/>
        <v>0</v>
      </c>
      <c r="CDX97" s="912">
        <f t="shared" si="70"/>
        <v>0</v>
      </c>
      <c r="CDY97" s="912">
        <f t="shared" si="70"/>
        <v>0</v>
      </c>
      <c r="CDZ97" s="912">
        <f t="shared" si="70"/>
        <v>0</v>
      </c>
      <c r="CEA97" s="912">
        <f t="shared" si="70"/>
        <v>0</v>
      </c>
      <c r="CEB97" s="912">
        <f t="shared" si="70"/>
        <v>0</v>
      </c>
      <c r="CEC97" s="912">
        <f t="shared" si="70"/>
        <v>0</v>
      </c>
      <c r="CED97" s="912">
        <f t="shared" si="70"/>
        <v>0</v>
      </c>
      <c r="CEE97" s="912">
        <f t="shared" si="70"/>
        <v>0</v>
      </c>
      <c r="CEF97" s="912">
        <f t="shared" si="70"/>
        <v>0</v>
      </c>
      <c r="CEG97" s="912">
        <f t="shared" si="70"/>
        <v>0</v>
      </c>
      <c r="CEH97" s="912">
        <f t="shared" si="70"/>
        <v>0</v>
      </c>
      <c r="CEI97" s="912">
        <f t="shared" si="70"/>
        <v>0</v>
      </c>
      <c r="CEJ97" s="912">
        <f t="shared" si="70"/>
        <v>0</v>
      </c>
      <c r="CEK97" s="912">
        <f t="shared" si="70"/>
        <v>0</v>
      </c>
      <c r="CEL97" s="912">
        <f t="shared" si="70"/>
        <v>0</v>
      </c>
      <c r="CEM97" s="912">
        <f t="shared" si="70"/>
        <v>0</v>
      </c>
      <c r="CEN97" s="912">
        <f t="shared" si="70"/>
        <v>0</v>
      </c>
      <c r="CEO97" s="912">
        <f t="shared" si="70"/>
        <v>0</v>
      </c>
      <c r="CEP97" s="912">
        <f t="shared" si="70"/>
        <v>0</v>
      </c>
      <c r="CEQ97" s="912">
        <f t="shared" si="70"/>
        <v>0</v>
      </c>
      <c r="CER97" s="912">
        <f t="shared" si="70"/>
        <v>0</v>
      </c>
      <c r="CES97" s="912">
        <f t="shared" si="70"/>
        <v>0</v>
      </c>
      <c r="CET97" s="912">
        <f t="shared" si="70"/>
        <v>0</v>
      </c>
      <c r="CEU97" s="912">
        <f t="shared" si="70"/>
        <v>0</v>
      </c>
      <c r="CEV97" s="912">
        <f t="shared" si="70"/>
        <v>0</v>
      </c>
      <c r="CEW97" s="912">
        <f t="shared" si="70"/>
        <v>0</v>
      </c>
      <c r="CEX97" s="912">
        <f t="shared" ref="CEX97:CHI97" si="71">SUM(CEX96+CEX98)</f>
        <v>0</v>
      </c>
      <c r="CEY97" s="912">
        <f t="shared" si="71"/>
        <v>0</v>
      </c>
      <c r="CEZ97" s="912">
        <f t="shared" si="71"/>
        <v>0</v>
      </c>
      <c r="CFA97" s="912">
        <f t="shared" si="71"/>
        <v>0</v>
      </c>
      <c r="CFB97" s="912">
        <f t="shared" si="71"/>
        <v>0</v>
      </c>
      <c r="CFC97" s="912">
        <f t="shared" si="71"/>
        <v>0</v>
      </c>
      <c r="CFD97" s="912">
        <f t="shared" si="71"/>
        <v>0</v>
      </c>
      <c r="CFE97" s="912">
        <f t="shared" si="71"/>
        <v>0</v>
      </c>
      <c r="CFF97" s="912">
        <f t="shared" si="71"/>
        <v>0</v>
      </c>
      <c r="CFG97" s="912">
        <f t="shared" si="71"/>
        <v>0</v>
      </c>
      <c r="CFH97" s="912">
        <f t="shared" si="71"/>
        <v>0</v>
      </c>
      <c r="CFI97" s="912">
        <f t="shared" si="71"/>
        <v>0</v>
      </c>
      <c r="CFJ97" s="912">
        <f t="shared" si="71"/>
        <v>0</v>
      </c>
      <c r="CFK97" s="912">
        <f t="shared" si="71"/>
        <v>0</v>
      </c>
      <c r="CFL97" s="912">
        <f t="shared" si="71"/>
        <v>0</v>
      </c>
      <c r="CFM97" s="912">
        <f t="shared" si="71"/>
        <v>0</v>
      </c>
      <c r="CFN97" s="912">
        <f t="shared" si="71"/>
        <v>0</v>
      </c>
      <c r="CFO97" s="912">
        <f t="shared" si="71"/>
        <v>0</v>
      </c>
      <c r="CFP97" s="912">
        <f t="shared" si="71"/>
        <v>0</v>
      </c>
      <c r="CFQ97" s="912">
        <f t="shared" si="71"/>
        <v>0</v>
      </c>
      <c r="CFR97" s="912">
        <f t="shared" si="71"/>
        <v>0</v>
      </c>
      <c r="CFS97" s="912">
        <f t="shared" si="71"/>
        <v>0</v>
      </c>
      <c r="CFT97" s="912">
        <f t="shared" si="71"/>
        <v>0</v>
      </c>
      <c r="CFU97" s="912">
        <f t="shared" si="71"/>
        <v>0</v>
      </c>
      <c r="CFV97" s="912">
        <f t="shared" si="71"/>
        <v>0</v>
      </c>
      <c r="CFW97" s="912">
        <f t="shared" si="71"/>
        <v>0</v>
      </c>
      <c r="CFX97" s="912">
        <f t="shared" si="71"/>
        <v>0</v>
      </c>
      <c r="CFY97" s="912">
        <f t="shared" si="71"/>
        <v>0</v>
      </c>
      <c r="CFZ97" s="912">
        <f t="shared" si="71"/>
        <v>0</v>
      </c>
      <c r="CGA97" s="912">
        <f t="shared" si="71"/>
        <v>0</v>
      </c>
      <c r="CGB97" s="912">
        <f t="shared" si="71"/>
        <v>0</v>
      </c>
      <c r="CGC97" s="912">
        <f t="shared" si="71"/>
        <v>0</v>
      </c>
      <c r="CGD97" s="912">
        <f t="shared" si="71"/>
        <v>0</v>
      </c>
      <c r="CGE97" s="912">
        <f t="shared" si="71"/>
        <v>0</v>
      </c>
      <c r="CGF97" s="912">
        <f t="shared" si="71"/>
        <v>0</v>
      </c>
      <c r="CGG97" s="912">
        <f t="shared" si="71"/>
        <v>0</v>
      </c>
      <c r="CGH97" s="912">
        <f t="shared" si="71"/>
        <v>0</v>
      </c>
      <c r="CGI97" s="912">
        <f t="shared" si="71"/>
        <v>0</v>
      </c>
      <c r="CGJ97" s="912">
        <f t="shared" si="71"/>
        <v>0</v>
      </c>
      <c r="CGK97" s="912">
        <f t="shared" si="71"/>
        <v>0</v>
      </c>
      <c r="CGL97" s="912">
        <f t="shared" si="71"/>
        <v>0</v>
      </c>
      <c r="CGM97" s="912">
        <f t="shared" si="71"/>
        <v>0</v>
      </c>
      <c r="CGN97" s="912">
        <f t="shared" si="71"/>
        <v>0</v>
      </c>
      <c r="CGO97" s="912">
        <f t="shared" si="71"/>
        <v>0</v>
      </c>
      <c r="CGP97" s="912">
        <f t="shared" si="71"/>
        <v>0</v>
      </c>
      <c r="CGQ97" s="912">
        <f t="shared" si="71"/>
        <v>0</v>
      </c>
      <c r="CGR97" s="912">
        <f t="shared" si="71"/>
        <v>0</v>
      </c>
      <c r="CGS97" s="912">
        <f t="shared" si="71"/>
        <v>0</v>
      </c>
      <c r="CGT97" s="912">
        <f t="shared" si="71"/>
        <v>0</v>
      </c>
      <c r="CGU97" s="912">
        <f t="shared" si="71"/>
        <v>0</v>
      </c>
      <c r="CGV97" s="912">
        <f t="shared" si="71"/>
        <v>0</v>
      </c>
      <c r="CGW97" s="912">
        <f t="shared" si="71"/>
        <v>0</v>
      </c>
      <c r="CGX97" s="912">
        <f t="shared" si="71"/>
        <v>0</v>
      </c>
      <c r="CGY97" s="912">
        <f t="shared" si="71"/>
        <v>0</v>
      </c>
      <c r="CGZ97" s="912">
        <f t="shared" si="71"/>
        <v>0</v>
      </c>
      <c r="CHA97" s="912">
        <f t="shared" si="71"/>
        <v>0</v>
      </c>
      <c r="CHB97" s="912">
        <f t="shared" si="71"/>
        <v>0</v>
      </c>
      <c r="CHC97" s="912">
        <f t="shared" si="71"/>
        <v>0</v>
      </c>
      <c r="CHD97" s="912">
        <f t="shared" si="71"/>
        <v>0</v>
      </c>
      <c r="CHE97" s="912">
        <f t="shared" si="71"/>
        <v>0</v>
      </c>
      <c r="CHF97" s="912">
        <f t="shared" si="71"/>
        <v>0</v>
      </c>
      <c r="CHG97" s="912">
        <f t="shared" si="71"/>
        <v>0</v>
      </c>
      <c r="CHH97" s="912">
        <f t="shared" si="71"/>
        <v>0</v>
      </c>
      <c r="CHI97" s="912">
        <f t="shared" si="71"/>
        <v>0</v>
      </c>
      <c r="CHJ97" s="912">
        <f t="shared" ref="CHJ97:CJU97" si="72">SUM(CHJ96+CHJ98)</f>
        <v>0</v>
      </c>
      <c r="CHK97" s="912">
        <f t="shared" si="72"/>
        <v>0</v>
      </c>
      <c r="CHL97" s="912">
        <f t="shared" si="72"/>
        <v>0</v>
      </c>
      <c r="CHM97" s="912">
        <f t="shared" si="72"/>
        <v>0</v>
      </c>
      <c r="CHN97" s="912">
        <f t="shared" si="72"/>
        <v>0</v>
      </c>
      <c r="CHO97" s="912">
        <f t="shared" si="72"/>
        <v>0</v>
      </c>
      <c r="CHP97" s="912">
        <f t="shared" si="72"/>
        <v>0</v>
      </c>
      <c r="CHQ97" s="912">
        <f t="shared" si="72"/>
        <v>0</v>
      </c>
      <c r="CHR97" s="912">
        <f t="shared" si="72"/>
        <v>0</v>
      </c>
      <c r="CHS97" s="912">
        <f t="shared" si="72"/>
        <v>0</v>
      </c>
      <c r="CHT97" s="912">
        <f t="shared" si="72"/>
        <v>0</v>
      </c>
      <c r="CHU97" s="912">
        <f t="shared" si="72"/>
        <v>0</v>
      </c>
      <c r="CHV97" s="912">
        <f t="shared" si="72"/>
        <v>0</v>
      </c>
      <c r="CHW97" s="912">
        <f t="shared" si="72"/>
        <v>0</v>
      </c>
      <c r="CHX97" s="912">
        <f t="shared" si="72"/>
        <v>0</v>
      </c>
      <c r="CHY97" s="912">
        <f t="shared" si="72"/>
        <v>0</v>
      </c>
      <c r="CHZ97" s="912">
        <f t="shared" si="72"/>
        <v>0</v>
      </c>
      <c r="CIA97" s="912">
        <f t="shared" si="72"/>
        <v>0</v>
      </c>
      <c r="CIB97" s="912">
        <f t="shared" si="72"/>
        <v>0</v>
      </c>
      <c r="CIC97" s="912">
        <f t="shared" si="72"/>
        <v>0</v>
      </c>
      <c r="CID97" s="912">
        <f t="shared" si="72"/>
        <v>0</v>
      </c>
      <c r="CIE97" s="912">
        <f t="shared" si="72"/>
        <v>0</v>
      </c>
      <c r="CIF97" s="912">
        <f t="shared" si="72"/>
        <v>0</v>
      </c>
      <c r="CIG97" s="912">
        <f t="shared" si="72"/>
        <v>0</v>
      </c>
      <c r="CIH97" s="912">
        <f t="shared" si="72"/>
        <v>0</v>
      </c>
      <c r="CII97" s="912">
        <f t="shared" si="72"/>
        <v>0</v>
      </c>
      <c r="CIJ97" s="912">
        <f t="shared" si="72"/>
        <v>0</v>
      </c>
      <c r="CIK97" s="912">
        <f t="shared" si="72"/>
        <v>0</v>
      </c>
      <c r="CIL97" s="912">
        <f t="shared" si="72"/>
        <v>0</v>
      </c>
      <c r="CIM97" s="912">
        <f t="shared" si="72"/>
        <v>0</v>
      </c>
      <c r="CIN97" s="912">
        <f t="shared" si="72"/>
        <v>0</v>
      </c>
      <c r="CIO97" s="912">
        <f t="shared" si="72"/>
        <v>0</v>
      </c>
      <c r="CIP97" s="912">
        <f t="shared" si="72"/>
        <v>0</v>
      </c>
      <c r="CIQ97" s="912">
        <f t="shared" si="72"/>
        <v>0</v>
      </c>
      <c r="CIR97" s="912">
        <f t="shared" si="72"/>
        <v>0</v>
      </c>
      <c r="CIS97" s="912">
        <f t="shared" si="72"/>
        <v>0</v>
      </c>
      <c r="CIT97" s="912">
        <f t="shared" si="72"/>
        <v>0</v>
      </c>
      <c r="CIU97" s="912">
        <f t="shared" si="72"/>
        <v>0</v>
      </c>
      <c r="CIV97" s="912">
        <f t="shared" si="72"/>
        <v>0</v>
      </c>
      <c r="CIW97" s="912">
        <f t="shared" si="72"/>
        <v>0</v>
      </c>
      <c r="CIX97" s="912">
        <f t="shared" si="72"/>
        <v>0</v>
      </c>
      <c r="CIY97" s="912">
        <f t="shared" si="72"/>
        <v>0</v>
      </c>
      <c r="CIZ97" s="912">
        <f t="shared" si="72"/>
        <v>0</v>
      </c>
      <c r="CJA97" s="912">
        <f t="shared" si="72"/>
        <v>0</v>
      </c>
      <c r="CJB97" s="912">
        <f t="shared" si="72"/>
        <v>0</v>
      </c>
      <c r="CJC97" s="912">
        <f t="shared" si="72"/>
        <v>0</v>
      </c>
      <c r="CJD97" s="912">
        <f t="shared" si="72"/>
        <v>0</v>
      </c>
      <c r="CJE97" s="912">
        <f t="shared" si="72"/>
        <v>0</v>
      </c>
      <c r="CJF97" s="912">
        <f t="shared" si="72"/>
        <v>0</v>
      </c>
      <c r="CJG97" s="912">
        <f t="shared" si="72"/>
        <v>0</v>
      </c>
      <c r="CJH97" s="912">
        <f t="shared" si="72"/>
        <v>0</v>
      </c>
      <c r="CJI97" s="912">
        <f t="shared" si="72"/>
        <v>0</v>
      </c>
      <c r="CJJ97" s="912">
        <f t="shared" si="72"/>
        <v>0</v>
      </c>
      <c r="CJK97" s="912">
        <f t="shared" si="72"/>
        <v>0</v>
      </c>
      <c r="CJL97" s="912">
        <f t="shared" si="72"/>
        <v>0</v>
      </c>
      <c r="CJM97" s="912">
        <f t="shared" si="72"/>
        <v>0</v>
      </c>
      <c r="CJN97" s="912">
        <f t="shared" si="72"/>
        <v>0</v>
      </c>
      <c r="CJO97" s="912">
        <f t="shared" si="72"/>
        <v>0</v>
      </c>
      <c r="CJP97" s="912">
        <f t="shared" si="72"/>
        <v>0</v>
      </c>
      <c r="CJQ97" s="912">
        <f t="shared" si="72"/>
        <v>0</v>
      </c>
      <c r="CJR97" s="912">
        <f t="shared" si="72"/>
        <v>0</v>
      </c>
      <c r="CJS97" s="912">
        <f t="shared" si="72"/>
        <v>0</v>
      </c>
      <c r="CJT97" s="912">
        <f t="shared" si="72"/>
        <v>0</v>
      </c>
      <c r="CJU97" s="912">
        <f t="shared" si="72"/>
        <v>0</v>
      </c>
      <c r="CJV97" s="912">
        <f t="shared" ref="CJV97:CMG97" si="73">SUM(CJV96+CJV98)</f>
        <v>0</v>
      </c>
      <c r="CJW97" s="912">
        <f t="shared" si="73"/>
        <v>0</v>
      </c>
      <c r="CJX97" s="912">
        <f t="shared" si="73"/>
        <v>0</v>
      </c>
      <c r="CJY97" s="912">
        <f t="shared" si="73"/>
        <v>0</v>
      </c>
      <c r="CJZ97" s="912">
        <f t="shared" si="73"/>
        <v>0</v>
      </c>
      <c r="CKA97" s="912">
        <f t="shared" si="73"/>
        <v>0</v>
      </c>
      <c r="CKB97" s="912">
        <f t="shared" si="73"/>
        <v>0</v>
      </c>
      <c r="CKC97" s="912">
        <f t="shared" si="73"/>
        <v>0</v>
      </c>
      <c r="CKD97" s="912">
        <f t="shared" si="73"/>
        <v>0</v>
      </c>
      <c r="CKE97" s="912">
        <f t="shared" si="73"/>
        <v>0</v>
      </c>
      <c r="CKF97" s="912">
        <f t="shared" si="73"/>
        <v>0</v>
      </c>
      <c r="CKG97" s="912">
        <f t="shared" si="73"/>
        <v>0</v>
      </c>
      <c r="CKH97" s="912">
        <f t="shared" si="73"/>
        <v>0</v>
      </c>
      <c r="CKI97" s="912">
        <f t="shared" si="73"/>
        <v>0</v>
      </c>
      <c r="CKJ97" s="912">
        <f t="shared" si="73"/>
        <v>0</v>
      </c>
      <c r="CKK97" s="912">
        <f t="shared" si="73"/>
        <v>0</v>
      </c>
      <c r="CKL97" s="912">
        <f t="shared" si="73"/>
        <v>0</v>
      </c>
      <c r="CKM97" s="912">
        <f t="shared" si="73"/>
        <v>0</v>
      </c>
      <c r="CKN97" s="912">
        <f t="shared" si="73"/>
        <v>0</v>
      </c>
      <c r="CKO97" s="912">
        <f t="shared" si="73"/>
        <v>0</v>
      </c>
      <c r="CKP97" s="912">
        <f t="shared" si="73"/>
        <v>0</v>
      </c>
      <c r="CKQ97" s="912">
        <f t="shared" si="73"/>
        <v>0</v>
      </c>
      <c r="CKR97" s="912">
        <f t="shared" si="73"/>
        <v>0</v>
      </c>
      <c r="CKS97" s="912">
        <f t="shared" si="73"/>
        <v>0</v>
      </c>
      <c r="CKT97" s="912">
        <f t="shared" si="73"/>
        <v>0</v>
      </c>
      <c r="CKU97" s="912">
        <f t="shared" si="73"/>
        <v>0</v>
      </c>
      <c r="CKV97" s="912">
        <f t="shared" si="73"/>
        <v>0</v>
      </c>
      <c r="CKW97" s="912">
        <f t="shared" si="73"/>
        <v>0</v>
      </c>
      <c r="CKX97" s="912">
        <f t="shared" si="73"/>
        <v>0</v>
      </c>
      <c r="CKY97" s="912">
        <f t="shared" si="73"/>
        <v>0</v>
      </c>
      <c r="CKZ97" s="912">
        <f t="shared" si="73"/>
        <v>0</v>
      </c>
      <c r="CLA97" s="912">
        <f t="shared" si="73"/>
        <v>0</v>
      </c>
      <c r="CLB97" s="912">
        <f t="shared" si="73"/>
        <v>0</v>
      </c>
      <c r="CLC97" s="912">
        <f t="shared" si="73"/>
        <v>0</v>
      </c>
      <c r="CLD97" s="912">
        <f t="shared" si="73"/>
        <v>0</v>
      </c>
      <c r="CLE97" s="912">
        <f t="shared" si="73"/>
        <v>0</v>
      </c>
      <c r="CLF97" s="912">
        <f t="shared" si="73"/>
        <v>0</v>
      </c>
      <c r="CLG97" s="912">
        <f t="shared" si="73"/>
        <v>0</v>
      </c>
      <c r="CLH97" s="912">
        <f t="shared" si="73"/>
        <v>0</v>
      </c>
      <c r="CLI97" s="912">
        <f t="shared" si="73"/>
        <v>0</v>
      </c>
      <c r="CLJ97" s="912">
        <f t="shared" si="73"/>
        <v>0</v>
      </c>
      <c r="CLK97" s="912">
        <f t="shared" si="73"/>
        <v>0</v>
      </c>
      <c r="CLL97" s="912">
        <f t="shared" si="73"/>
        <v>0</v>
      </c>
      <c r="CLM97" s="912">
        <f t="shared" si="73"/>
        <v>0</v>
      </c>
      <c r="CLN97" s="912">
        <f t="shared" si="73"/>
        <v>0</v>
      </c>
      <c r="CLO97" s="912">
        <f t="shared" si="73"/>
        <v>0</v>
      </c>
      <c r="CLP97" s="912">
        <f t="shared" si="73"/>
        <v>0</v>
      </c>
      <c r="CLQ97" s="912">
        <f t="shared" si="73"/>
        <v>0</v>
      </c>
      <c r="CLR97" s="912">
        <f t="shared" si="73"/>
        <v>0</v>
      </c>
      <c r="CLS97" s="912">
        <f t="shared" si="73"/>
        <v>0</v>
      </c>
      <c r="CLT97" s="912">
        <f t="shared" si="73"/>
        <v>0</v>
      </c>
      <c r="CLU97" s="912">
        <f t="shared" si="73"/>
        <v>0</v>
      </c>
      <c r="CLV97" s="912">
        <f t="shared" si="73"/>
        <v>0</v>
      </c>
      <c r="CLW97" s="912">
        <f t="shared" si="73"/>
        <v>0</v>
      </c>
      <c r="CLX97" s="912">
        <f t="shared" si="73"/>
        <v>0</v>
      </c>
      <c r="CLY97" s="912">
        <f t="shared" si="73"/>
        <v>0</v>
      </c>
      <c r="CLZ97" s="912">
        <f t="shared" si="73"/>
        <v>0</v>
      </c>
      <c r="CMA97" s="912">
        <f t="shared" si="73"/>
        <v>0</v>
      </c>
      <c r="CMB97" s="912">
        <f t="shared" si="73"/>
        <v>0</v>
      </c>
      <c r="CMC97" s="912">
        <f t="shared" si="73"/>
        <v>0</v>
      </c>
      <c r="CMD97" s="912">
        <f t="shared" si="73"/>
        <v>0</v>
      </c>
      <c r="CME97" s="912">
        <f t="shared" si="73"/>
        <v>0</v>
      </c>
      <c r="CMF97" s="912">
        <f t="shared" si="73"/>
        <v>0</v>
      </c>
      <c r="CMG97" s="912">
        <f t="shared" si="73"/>
        <v>0</v>
      </c>
      <c r="CMH97" s="912">
        <f t="shared" ref="CMH97:COS97" si="74">SUM(CMH96+CMH98)</f>
        <v>0</v>
      </c>
      <c r="CMI97" s="912">
        <f t="shared" si="74"/>
        <v>0</v>
      </c>
      <c r="CMJ97" s="912">
        <f t="shared" si="74"/>
        <v>0</v>
      </c>
      <c r="CMK97" s="912">
        <f t="shared" si="74"/>
        <v>0</v>
      </c>
      <c r="CML97" s="912">
        <f t="shared" si="74"/>
        <v>0</v>
      </c>
      <c r="CMM97" s="912">
        <f t="shared" si="74"/>
        <v>0</v>
      </c>
      <c r="CMN97" s="912">
        <f t="shared" si="74"/>
        <v>0</v>
      </c>
      <c r="CMO97" s="912">
        <f t="shared" si="74"/>
        <v>0</v>
      </c>
      <c r="CMP97" s="912">
        <f t="shared" si="74"/>
        <v>0</v>
      </c>
      <c r="CMQ97" s="912">
        <f t="shared" si="74"/>
        <v>0</v>
      </c>
      <c r="CMR97" s="912">
        <f t="shared" si="74"/>
        <v>0</v>
      </c>
      <c r="CMS97" s="912">
        <f t="shared" si="74"/>
        <v>0</v>
      </c>
      <c r="CMT97" s="912">
        <f t="shared" si="74"/>
        <v>0</v>
      </c>
      <c r="CMU97" s="912">
        <f t="shared" si="74"/>
        <v>0</v>
      </c>
      <c r="CMV97" s="912">
        <f t="shared" si="74"/>
        <v>0</v>
      </c>
      <c r="CMW97" s="912">
        <f t="shared" si="74"/>
        <v>0</v>
      </c>
      <c r="CMX97" s="912">
        <f t="shared" si="74"/>
        <v>0</v>
      </c>
      <c r="CMY97" s="912">
        <f t="shared" si="74"/>
        <v>0</v>
      </c>
      <c r="CMZ97" s="912">
        <f t="shared" si="74"/>
        <v>0</v>
      </c>
      <c r="CNA97" s="912">
        <f t="shared" si="74"/>
        <v>0</v>
      </c>
      <c r="CNB97" s="912">
        <f t="shared" si="74"/>
        <v>0</v>
      </c>
      <c r="CNC97" s="912">
        <f t="shared" si="74"/>
        <v>0</v>
      </c>
      <c r="CND97" s="912">
        <f t="shared" si="74"/>
        <v>0</v>
      </c>
      <c r="CNE97" s="912">
        <f t="shared" si="74"/>
        <v>0</v>
      </c>
      <c r="CNF97" s="912">
        <f t="shared" si="74"/>
        <v>0</v>
      </c>
      <c r="CNG97" s="912">
        <f t="shared" si="74"/>
        <v>0</v>
      </c>
      <c r="CNH97" s="912">
        <f t="shared" si="74"/>
        <v>0</v>
      </c>
      <c r="CNI97" s="912">
        <f t="shared" si="74"/>
        <v>0</v>
      </c>
      <c r="CNJ97" s="912">
        <f t="shared" si="74"/>
        <v>0</v>
      </c>
      <c r="CNK97" s="912">
        <f t="shared" si="74"/>
        <v>0</v>
      </c>
      <c r="CNL97" s="912">
        <f t="shared" si="74"/>
        <v>0</v>
      </c>
      <c r="CNM97" s="912">
        <f t="shared" si="74"/>
        <v>0</v>
      </c>
      <c r="CNN97" s="912">
        <f t="shared" si="74"/>
        <v>0</v>
      </c>
      <c r="CNO97" s="912">
        <f t="shared" si="74"/>
        <v>0</v>
      </c>
      <c r="CNP97" s="912">
        <f t="shared" si="74"/>
        <v>0</v>
      </c>
      <c r="CNQ97" s="912">
        <f t="shared" si="74"/>
        <v>0</v>
      </c>
      <c r="CNR97" s="912">
        <f t="shared" si="74"/>
        <v>0</v>
      </c>
      <c r="CNS97" s="912">
        <f t="shared" si="74"/>
        <v>0</v>
      </c>
      <c r="CNT97" s="912">
        <f t="shared" si="74"/>
        <v>0</v>
      </c>
      <c r="CNU97" s="912">
        <f t="shared" si="74"/>
        <v>0</v>
      </c>
      <c r="CNV97" s="912">
        <f t="shared" si="74"/>
        <v>0</v>
      </c>
      <c r="CNW97" s="912">
        <f t="shared" si="74"/>
        <v>0</v>
      </c>
      <c r="CNX97" s="912">
        <f t="shared" si="74"/>
        <v>0</v>
      </c>
      <c r="CNY97" s="912">
        <f t="shared" si="74"/>
        <v>0</v>
      </c>
      <c r="CNZ97" s="912">
        <f t="shared" si="74"/>
        <v>0</v>
      </c>
      <c r="COA97" s="912">
        <f t="shared" si="74"/>
        <v>0</v>
      </c>
      <c r="COB97" s="912">
        <f t="shared" si="74"/>
        <v>0</v>
      </c>
      <c r="COC97" s="912">
        <f t="shared" si="74"/>
        <v>0</v>
      </c>
      <c r="COD97" s="912">
        <f t="shared" si="74"/>
        <v>0</v>
      </c>
      <c r="COE97" s="912">
        <f t="shared" si="74"/>
        <v>0</v>
      </c>
      <c r="COF97" s="912">
        <f t="shared" si="74"/>
        <v>0</v>
      </c>
      <c r="COG97" s="912">
        <f t="shared" si="74"/>
        <v>0</v>
      </c>
      <c r="COH97" s="912">
        <f t="shared" si="74"/>
        <v>0</v>
      </c>
      <c r="COI97" s="912">
        <f t="shared" si="74"/>
        <v>0</v>
      </c>
      <c r="COJ97" s="912">
        <f t="shared" si="74"/>
        <v>0</v>
      </c>
      <c r="COK97" s="912">
        <f t="shared" si="74"/>
        <v>0</v>
      </c>
      <c r="COL97" s="912">
        <f t="shared" si="74"/>
        <v>0</v>
      </c>
      <c r="COM97" s="912">
        <f t="shared" si="74"/>
        <v>0</v>
      </c>
      <c r="CON97" s="912">
        <f t="shared" si="74"/>
        <v>0</v>
      </c>
      <c r="COO97" s="912">
        <f t="shared" si="74"/>
        <v>0</v>
      </c>
      <c r="COP97" s="912">
        <f t="shared" si="74"/>
        <v>0</v>
      </c>
      <c r="COQ97" s="912">
        <f t="shared" si="74"/>
        <v>0</v>
      </c>
      <c r="COR97" s="912">
        <f t="shared" si="74"/>
        <v>0</v>
      </c>
      <c r="COS97" s="912">
        <f t="shared" si="74"/>
        <v>0</v>
      </c>
      <c r="COT97" s="912">
        <f t="shared" ref="COT97:CRE97" si="75">SUM(COT96+COT98)</f>
        <v>0</v>
      </c>
      <c r="COU97" s="912">
        <f t="shared" si="75"/>
        <v>0</v>
      </c>
      <c r="COV97" s="912">
        <f t="shared" si="75"/>
        <v>0</v>
      </c>
      <c r="COW97" s="912">
        <f t="shared" si="75"/>
        <v>0</v>
      </c>
      <c r="COX97" s="912">
        <f t="shared" si="75"/>
        <v>0</v>
      </c>
      <c r="COY97" s="912">
        <f t="shared" si="75"/>
        <v>0</v>
      </c>
      <c r="COZ97" s="912">
        <f t="shared" si="75"/>
        <v>0</v>
      </c>
      <c r="CPA97" s="912">
        <f t="shared" si="75"/>
        <v>0</v>
      </c>
      <c r="CPB97" s="912">
        <f t="shared" si="75"/>
        <v>0</v>
      </c>
      <c r="CPC97" s="912">
        <f t="shared" si="75"/>
        <v>0</v>
      </c>
      <c r="CPD97" s="912">
        <f t="shared" si="75"/>
        <v>0</v>
      </c>
      <c r="CPE97" s="912">
        <f t="shared" si="75"/>
        <v>0</v>
      </c>
      <c r="CPF97" s="912">
        <f t="shared" si="75"/>
        <v>0</v>
      </c>
      <c r="CPG97" s="912">
        <f t="shared" si="75"/>
        <v>0</v>
      </c>
      <c r="CPH97" s="912">
        <f t="shared" si="75"/>
        <v>0</v>
      </c>
      <c r="CPI97" s="912">
        <f t="shared" si="75"/>
        <v>0</v>
      </c>
      <c r="CPJ97" s="912">
        <f t="shared" si="75"/>
        <v>0</v>
      </c>
      <c r="CPK97" s="912">
        <f t="shared" si="75"/>
        <v>0</v>
      </c>
      <c r="CPL97" s="912">
        <f t="shared" si="75"/>
        <v>0</v>
      </c>
      <c r="CPM97" s="912">
        <f t="shared" si="75"/>
        <v>0</v>
      </c>
      <c r="CPN97" s="912">
        <f t="shared" si="75"/>
        <v>0</v>
      </c>
      <c r="CPO97" s="912">
        <f t="shared" si="75"/>
        <v>0</v>
      </c>
      <c r="CPP97" s="912">
        <f t="shared" si="75"/>
        <v>0</v>
      </c>
      <c r="CPQ97" s="912">
        <f t="shared" si="75"/>
        <v>0</v>
      </c>
      <c r="CPR97" s="912">
        <f t="shared" si="75"/>
        <v>0</v>
      </c>
      <c r="CPS97" s="912">
        <f t="shared" si="75"/>
        <v>0</v>
      </c>
      <c r="CPT97" s="912">
        <f t="shared" si="75"/>
        <v>0</v>
      </c>
      <c r="CPU97" s="912">
        <f t="shared" si="75"/>
        <v>0</v>
      </c>
      <c r="CPV97" s="912">
        <f t="shared" si="75"/>
        <v>0</v>
      </c>
      <c r="CPW97" s="912">
        <f t="shared" si="75"/>
        <v>0</v>
      </c>
      <c r="CPX97" s="912">
        <f t="shared" si="75"/>
        <v>0</v>
      </c>
      <c r="CPY97" s="912">
        <f t="shared" si="75"/>
        <v>0</v>
      </c>
      <c r="CPZ97" s="912">
        <f t="shared" si="75"/>
        <v>0</v>
      </c>
      <c r="CQA97" s="912">
        <f t="shared" si="75"/>
        <v>0</v>
      </c>
      <c r="CQB97" s="912">
        <f t="shared" si="75"/>
        <v>0</v>
      </c>
      <c r="CQC97" s="912">
        <f t="shared" si="75"/>
        <v>0</v>
      </c>
      <c r="CQD97" s="912">
        <f t="shared" si="75"/>
        <v>0</v>
      </c>
      <c r="CQE97" s="912">
        <f t="shared" si="75"/>
        <v>0</v>
      </c>
      <c r="CQF97" s="912">
        <f t="shared" si="75"/>
        <v>0</v>
      </c>
      <c r="CQG97" s="912">
        <f t="shared" si="75"/>
        <v>0</v>
      </c>
      <c r="CQH97" s="912">
        <f t="shared" si="75"/>
        <v>0</v>
      </c>
      <c r="CQI97" s="912">
        <f t="shared" si="75"/>
        <v>0</v>
      </c>
      <c r="CQJ97" s="912">
        <f t="shared" si="75"/>
        <v>0</v>
      </c>
      <c r="CQK97" s="912">
        <f t="shared" si="75"/>
        <v>0</v>
      </c>
      <c r="CQL97" s="912">
        <f t="shared" si="75"/>
        <v>0</v>
      </c>
      <c r="CQM97" s="912">
        <f t="shared" si="75"/>
        <v>0</v>
      </c>
      <c r="CQN97" s="912">
        <f t="shared" si="75"/>
        <v>0</v>
      </c>
      <c r="CQO97" s="912">
        <f t="shared" si="75"/>
        <v>0</v>
      </c>
      <c r="CQP97" s="912">
        <f t="shared" si="75"/>
        <v>0</v>
      </c>
      <c r="CQQ97" s="912">
        <f t="shared" si="75"/>
        <v>0</v>
      </c>
      <c r="CQR97" s="912">
        <f t="shared" si="75"/>
        <v>0</v>
      </c>
      <c r="CQS97" s="912">
        <f t="shared" si="75"/>
        <v>0</v>
      </c>
      <c r="CQT97" s="912">
        <f t="shared" si="75"/>
        <v>0</v>
      </c>
      <c r="CQU97" s="912">
        <f t="shared" si="75"/>
        <v>0</v>
      </c>
      <c r="CQV97" s="912">
        <f t="shared" si="75"/>
        <v>0</v>
      </c>
      <c r="CQW97" s="912">
        <f t="shared" si="75"/>
        <v>0</v>
      </c>
      <c r="CQX97" s="912">
        <f t="shared" si="75"/>
        <v>0</v>
      </c>
      <c r="CQY97" s="912">
        <f t="shared" si="75"/>
        <v>0</v>
      </c>
      <c r="CQZ97" s="912">
        <f t="shared" si="75"/>
        <v>0</v>
      </c>
      <c r="CRA97" s="912">
        <f t="shared" si="75"/>
        <v>0</v>
      </c>
      <c r="CRB97" s="912">
        <f t="shared" si="75"/>
        <v>0</v>
      </c>
      <c r="CRC97" s="912">
        <f t="shared" si="75"/>
        <v>0</v>
      </c>
      <c r="CRD97" s="912">
        <f t="shared" si="75"/>
        <v>0</v>
      </c>
      <c r="CRE97" s="912">
        <f t="shared" si="75"/>
        <v>0</v>
      </c>
      <c r="CRF97" s="912">
        <f t="shared" ref="CRF97:CTQ97" si="76">SUM(CRF96+CRF98)</f>
        <v>0</v>
      </c>
      <c r="CRG97" s="912">
        <f t="shared" si="76"/>
        <v>0</v>
      </c>
      <c r="CRH97" s="912">
        <f t="shared" si="76"/>
        <v>0</v>
      </c>
      <c r="CRI97" s="912">
        <f t="shared" si="76"/>
        <v>0</v>
      </c>
      <c r="CRJ97" s="912">
        <f t="shared" si="76"/>
        <v>0</v>
      </c>
      <c r="CRK97" s="912">
        <f t="shared" si="76"/>
        <v>0</v>
      </c>
      <c r="CRL97" s="912">
        <f t="shared" si="76"/>
        <v>0</v>
      </c>
      <c r="CRM97" s="912">
        <f t="shared" si="76"/>
        <v>0</v>
      </c>
      <c r="CRN97" s="912">
        <f t="shared" si="76"/>
        <v>0</v>
      </c>
      <c r="CRO97" s="912">
        <f t="shared" si="76"/>
        <v>0</v>
      </c>
      <c r="CRP97" s="912">
        <f t="shared" si="76"/>
        <v>0</v>
      </c>
      <c r="CRQ97" s="912">
        <f t="shared" si="76"/>
        <v>0</v>
      </c>
      <c r="CRR97" s="912">
        <f t="shared" si="76"/>
        <v>0</v>
      </c>
      <c r="CRS97" s="912">
        <f t="shared" si="76"/>
        <v>0</v>
      </c>
      <c r="CRT97" s="912">
        <f t="shared" si="76"/>
        <v>0</v>
      </c>
      <c r="CRU97" s="912">
        <f t="shared" si="76"/>
        <v>0</v>
      </c>
      <c r="CRV97" s="912">
        <f t="shared" si="76"/>
        <v>0</v>
      </c>
      <c r="CRW97" s="912">
        <f t="shared" si="76"/>
        <v>0</v>
      </c>
      <c r="CRX97" s="912">
        <f t="shared" si="76"/>
        <v>0</v>
      </c>
      <c r="CRY97" s="912">
        <f t="shared" si="76"/>
        <v>0</v>
      </c>
      <c r="CRZ97" s="912">
        <f t="shared" si="76"/>
        <v>0</v>
      </c>
      <c r="CSA97" s="912">
        <f t="shared" si="76"/>
        <v>0</v>
      </c>
      <c r="CSB97" s="912">
        <f t="shared" si="76"/>
        <v>0</v>
      </c>
      <c r="CSC97" s="912">
        <f t="shared" si="76"/>
        <v>0</v>
      </c>
      <c r="CSD97" s="912">
        <f t="shared" si="76"/>
        <v>0</v>
      </c>
      <c r="CSE97" s="912">
        <f t="shared" si="76"/>
        <v>0</v>
      </c>
      <c r="CSF97" s="912">
        <f t="shared" si="76"/>
        <v>0</v>
      </c>
      <c r="CSG97" s="912">
        <f t="shared" si="76"/>
        <v>0</v>
      </c>
      <c r="CSH97" s="912">
        <f t="shared" si="76"/>
        <v>0</v>
      </c>
      <c r="CSI97" s="912">
        <f t="shared" si="76"/>
        <v>0</v>
      </c>
      <c r="CSJ97" s="912">
        <f t="shared" si="76"/>
        <v>0</v>
      </c>
      <c r="CSK97" s="912">
        <f t="shared" si="76"/>
        <v>0</v>
      </c>
      <c r="CSL97" s="912">
        <f t="shared" si="76"/>
        <v>0</v>
      </c>
      <c r="CSM97" s="912">
        <f t="shared" si="76"/>
        <v>0</v>
      </c>
      <c r="CSN97" s="912">
        <f t="shared" si="76"/>
        <v>0</v>
      </c>
      <c r="CSO97" s="912">
        <f t="shared" si="76"/>
        <v>0</v>
      </c>
      <c r="CSP97" s="912">
        <f t="shared" si="76"/>
        <v>0</v>
      </c>
      <c r="CSQ97" s="912">
        <f t="shared" si="76"/>
        <v>0</v>
      </c>
      <c r="CSR97" s="912">
        <f t="shared" si="76"/>
        <v>0</v>
      </c>
      <c r="CSS97" s="912">
        <f t="shared" si="76"/>
        <v>0</v>
      </c>
      <c r="CST97" s="912">
        <f t="shared" si="76"/>
        <v>0</v>
      </c>
      <c r="CSU97" s="912">
        <f t="shared" si="76"/>
        <v>0</v>
      </c>
      <c r="CSV97" s="912">
        <f t="shared" si="76"/>
        <v>0</v>
      </c>
      <c r="CSW97" s="912">
        <f t="shared" si="76"/>
        <v>0</v>
      </c>
      <c r="CSX97" s="912">
        <f t="shared" si="76"/>
        <v>0</v>
      </c>
      <c r="CSY97" s="912">
        <f t="shared" si="76"/>
        <v>0</v>
      </c>
      <c r="CSZ97" s="912">
        <f t="shared" si="76"/>
        <v>0</v>
      </c>
      <c r="CTA97" s="912">
        <f t="shared" si="76"/>
        <v>0</v>
      </c>
      <c r="CTB97" s="912">
        <f t="shared" si="76"/>
        <v>0</v>
      </c>
      <c r="CTC97" s="912">
        <f t="shared" si="76"/>
        <v>0</v>
      </c>
      <c r="CTD97" s="912">
        <f t="shared" si="76"/>
        <v>0</v>
      </c>
      <c r="CTE97" s="912">
        <f t="shared" si="76"/>
        <v>0</v>
      </c>
      <c r="CTF97" s="912">
        <f t="shared" si="76"/>
        <v>0</v>
      </c>
      <c r="CTG97" s="912">
        <f t="shared" si="76"/>
        <v>0</v>
      </c>
      <c r="CTH97" s="912">
        <f t="shared" si="76"/>
        <v>0</v>
      </c>
      <c r="CTI97" s="912">
        <f t="shared" si="76"/>
        <v>0</v>
      </c>
      <c r="CTJ97" s="912">
        <f t="shared" si="76"/>
        <v>0</v>
      </c>
      <c r="CTK97" s="912">
        <f t="shared" si="76"/>
        <v>0</v>
      </c>
      <c r="CTL97" s="912">
        <f t="shared" si="76"/>
        <v>0</v>
      </c>
      <c r="CTM97" s="912">
        <f t="shared" si="76"/>
        <v>0</v>
      </c>
      <c r="CTN97" s="912">
        <f t="shared" si="76"/>
        <v>0</v>
      </c>
      <c r="CTO97" s="912">
        <f t="shared" si="76"/>
        <v>0</v>
      </c>
      <c r="CTP97" s="912">
        <f t="shared" si="76"/>
        <v>0</v>
      </c>
      <c r="CTQ97" s="912">
        <f t="shared" si="76"/>
        <v>0</v>
      </c>
      <c r="CTR97" s="912">
        <f t="shared" ref="CTR97:CWC97" si="77">SUM(CTR96+CTR98)</f>
        <v>0</v>
      </c>
      <c r="CTS97" s="912">
        <f t="shared" si="77"/>
        <v>0</v>
      </c>
      <c r="CTT97" s="912">
        <f t="shared" si="77"/>
        <v>0</v>
      </c>
      <c r="CTU97" s="912">
        <f t="shared" si="77"/>
        <v>0</v>
      </c>
      <c r="CTV97" s="912">
        <f t="shared" si="77"/>
        <v>0</v>
      </c>
      <c r="CTW97" s="912">
        <f t="shared" si="77"/>
        <v>0</v>
      </c>
      <c r="CTX97" s="912">
        <f t="shared" si="77"/>
        <v>0</v>
      </c>
      <c r="CTY97" s="912">
        <f t="shared" si="77"/>
        <v>0</v>
      </c>
      <c r="CTZ97" s="912">
        <f t="shared" si="77"/>
        <v>0</v>
      </c>
      <c r="CUA97" s="912">
        <f t="shared" si="77"/>
        <v>0</v>
      </c>
      <c r="CUB97" s="912">
        <f t="shared" si="77"/>
        <v>0</v>
      </c>
      <c r="CUC97" s="912">
        <f t="shared" si="77"/>
        <v>0</v>
      </c>
      <c r="CUD97" s="912">
        <f t="shared" si="77"/>
        <v>0</v>
      </c>
      <c r="CUE97" s="912">
        <f t="shared" si="77"/>
        <v>0</v>
      </c>
      <c r="CUF97" s="912">
        <f t="shared" si="77"/>
        <v>0</v>
      </c>
      <c r="CUG97" s="912">
        <f t="shared" si="77"/>
        <v>0</v>
      </c>
      <c r="CUH97" s="912">
        <f t="shared" si="77"/>
        <v>0</v>
      </c>
      <c r="CUI97" s="912">
        <f t="shared" si="77"/>
        <v>0</v>
      </c>
      <c r="CUJ97" s="912">
        <f t="shared" si="77"/>
        <v>0</v>
      </c>
      <c r="CUK97" s="912">
        <f t="shared" si="77"/>
        <v>0</v>
      </c>
      <c r="CUL97" s="912">
        <f t="shared" si="77"/>
        <v>0</v>
      </c>
      <c r="CUM97" s="912">
        <f t="shared" si="77"/>
        <v>0</v>
      </c>
      <c r="CUN97" s="912">
        <f t="shared" si="77"/>
        <v>0</v>
      </c>
      <c r="CUO97" s="912">
        <f t="shared" si="77"/>
        <v>0</v>
      </c>
      <c r="CUP97" s="912">
        <f t="shared" si="77"/>
        <v>0</v>
      </c>
      <c r="CUQ97" s="912">
        <f t="shared" si="77"/>
        <v>0</v>
      </c>
      <c r="CUR97" s="912">
        <f t="shared" si="77"/>
        <v>0</v>
      </c>
      <c r="CUS97" s="912">
        <f t="shared" si="77"/>
        <v>0</v>
      </c>
      <c r="CUT97" s="912">
        <f t="shared" si="77"/>
        <v>0</v>
      </c>
      <c r="CUU97" s="912">
        <f t="shared" si="77"/>
        <v>0</v>
      </c>
      <c r="CUV97" s="912">
        <f t="shared" si="77"/>
        <v>0</v>
      </c>
      <c r="CUW97" s="912">
        <f t="shared" si="77"/>
        <v>0</v>
      </c>
      <c r="CUX97" s="912">
        <f t="shared" si="77"/>
        <v>0</v>
      </c>
      <c r="CUY97" s="912">
        <f t="shared" si="77"/>
        <v>0</v>
      </c>
      <c r="CUZ97" s="912">
        <f t="shared" si="77"/>
        <v>0</v>
      </c>
      <c r="CVA97" s="912">
        <f t="shared" si="77"/>
        <v>0</v>
      </c>
      <c r="CVB97" s="912">
        <f t="shared" si="77"/>
        <v>0</v>
      </c>
      <c r="CVC97" s="912">
        <f t="shared" si="77"/>
        <v>0</v>
      </c>
      <c r="CVD97" s="912">
        <f t="shared" si="77"/>
        <v>0</v>
      </c>
      <c r="CVE97" s="912">
        <f t="shared" si="77"/>
        <v>0</v>
      </c>
      <c r="CVF97" s="912">
        <f t="shared" si="77"/>
        <v>0</v>
      </c>
      <c r="CVG97" s="912">
        <f t="shared" si="77"/>
        <v>0</v>
      </c>
      <c r="CVH97" s="912">
        <f t="shared" si="77"/>
        <v>0</v>
      </c>
      <c r="CVI97" s="912">
        <f t="shared" si="77"/>
        <v>0</v>
      </c>
      <c r="CVJ97" s="912">
        <f t="shared" si="77"/>
        <v>0</v>
      </c>
      <c r="CVK97" s="912">
        <f t="shared" si="77"/>
        <v>0</v>
      </c>
      <c r="CVL97" s="912">
        <f t="shared" si="77"/>
        <v>0</v>
      </c>
      <c r="CVM97" s="912">
        <f t="shared" si="77"/>
        <v>0</v>
      </c>
      <c r="CVN97" s="912">
        <f t="shared" si="77"/>
        <v>0</v>
      </c>
      <c r="CVO97" s="912">
        <f t="shared" si="77"/>
        <v>0</v>
      </c>
      <c r="CVP97" s="912">
        <f t="shared" si="77"/>
        <v>0</v>
      </c>
      <c r="CVQ97" s="912">
        <f t="shared" si="77"/>
        <v>0</v>
      </c>
      <c r="CVR97" s="912">
        <f t="shared" si="77"/>
        <v>0</v>
      </c>
      <c r="CVS97" s="912">
        <f t="shared" si="77"/>
        <v>0</v>
      </c>
      <c r="CVT97" s="912">
        <f t="shared" si="77"/>
        <v>0</v>
      </c>
      <c r="CVU97" s="912">
        <f t="shared" si="77"/>
        <v>0</v>
      </c>
      <c r="CVV97" s="912">
        <f t="shared" si="77"/>
        <v>0</v>
      </c>
      <c r="CVW97" s="912">
        <f t="shared" si="77"/>
        <v>0</v>
      </c>
      <c r="CVX97" s="912">
        <f t="shared" si="77"/>
        <v>0</v>
      </c>
      <c r="CVY97" s="912">
        <f t="shared" si="77"/>
        <v>0</v>
      </c>
      <c r="CVZ97" s="912">
        <f t="shared" si="77"/>
        <v>0</v>
      </c>
      <c r="CWA97" s="912">
        <f t="shared" si="77"/>
        <v>0</v>
      </c>
      <c r="CWB97" s="912">
        <f t="shared" si="77"/>
        <v>0</v>
      </c>
      <c r="CWC97" s="912">
        <f t="shared" si="77"/>
        <v>0</v>
      </c>
      <c r="CWD97" s="912">
        <f t="shared" ref="CWD97:CYO97" si="78">SUM(CWD96+CWD98)</f>
        <v>0</v>
      </c>
      <c r="CWE97" s="912">
        <f t="shared" si="78"/>
        <v>0</v>
      </c>
      <c r="CWF97" s="912">
        <f t="shared" si="78"/>
        <v>0</v>
      </c>
      <c r="CWG97" s="912">
        <f t="shared" si="78"/>
        <v>0</v>
      </c>
      <c r="CWH97" s="912">
        <f t="shared" si="78"/>
        <v>0</v>
      </c>
      <c r="CWI97" s="912">
        <f t="shared" si="78"/>
        <v>0</v>
      </c>
      <c r="CWJ97" s="912">
        <f t="shared" si="78"/>
        <v>0</v>
      </c>
      <c r="CWK97" s="912">
        <f t="shared" si="78"/>
        <v>0</v>
      </c>
      <c r="CWL97" s="912">
        <f t="shared" si="78"/>
        <v>0</v>
      </c>
      <c r="CWM97" s="912">
        <f t="shared" si="78"/>
        <v>0</v>
      </c>
      <c r="CWN97" s="912">
        <f t="shared" si="78"/>
        <v>0</v>
      </c>
      <c r="CWO97" s="912">
        <f t="shared" si="78"/>
        <v>0</v>
      </c>
      <c r="CWP97" s="912">
        <f t="shared" si="78"/>
        <v>0</v>
      </c>
      <c r="CWQ97" s="912">
        <f t="shared" si="78"/>
        <v>0</v>
      </c>
      <c r="CWR97" s="912">
        <f t="shared" si="78"/>
        <v>0</v>
      </c>
      <c r="CWS97" s="912">
        <f t="shared" si="78"/>
        <v>0</v>
      </c>
      <c r="CWT97" s="912">
        <f t="shared" si="78"/>
        <v>0</v>
      </c>
      <c r="CWU97" s="912">
        <f t="shared" si="78"/>
        <v>0</v>
      </c>
      <c r="CWV97" s="912">
        <f t="shared" si="78"/>
        <v>0</v>
      </c>
      <c r="CWW97" s="912">
        <f t="shared" si="78"/>
        <v>0</v>
      </c>
      <c r="CWX97" s="912">
        <f t="shared" si="78"/>
        <v>0</v>
      </c>
      <c r="CWY97" s="912">
        <f t="shared" si="78"/>
        <v>0</v>
      </c>
      <c r="CWZ97" s="912">
        <f t="shared" si="78"/>
        <v>0</v>
      </c>
      <c r="CXA97" s="912">
        <f t="shared" si="78"/>
        <v>0</v>
      </c>
      <c r="CXB97" s="912">
        <f t="shared" si="78"/>
        <v>0</v>
      </c>
      <c r="CXC97" s="912">
        <f t="shared" si="78"/>
        <v>0</v>
      </c>
      <c r="CXD97" s="912">
        <f t="shared" si="78"/>
        <v>0</v>
      </c>
      <c r="CXE97" s="912">
        <f t="shared" si="78"/>
        <v>0</v>
      </c>
      <c r="CXF97" s="912">
        <f t="shared" si="78"/>
        <v>0</v>
      </c>
      <c r="CXG97" s="912">
        <f t="shared" si="78"/>
        <v>0</v>
      </c>
      <c r="CXH97" s="912">
        <f t="shared" si="78"/>
        <v>0</v>
      </c>
      <c r="CXI97" s="912">
        <f t="shared" si="78"/>
        <v>0</v>
      </c>
      <c r="CXJ97" s="912">
        <f t="shared" si="78"/>
        <v>0</v>
      </c>
      <c r="CXK97" s="912">
        <f t="shared" si="78"/>
        <v>0</v>
      </c>
      <c r="CXL97" s="912">
        <f t="shared" si="78"/>
        <v>0</v>
      </c>
      <c r="CXM97" s="912">
        <f t="shared" si="78"/>
        <v>0</v>
      </c>
      <c r="CXN97" s="912">
        <f t="shared" si="78"/>
        <v>0</v>
      </c>
      <c r="CXO97" s="912">
        <f t="shared" si="78"/>
        <v>0</v>
      </c>
      <c r="CXP97" s="912">
        <f t="shared" si="78"/>
        <v>0</v>
      </c>
      <c r="CXQ97" s="912">
        <f t="shared" si="78"/>
        <v>0</v>
      </c>
      <c r="CXR97" s="912">
        <f t="shared" si="78"/>
        <v>0</v>
      </c>
      <c r="CXS97" s="912">
        <f t="shared" si="78"/>
        <v>0</v>
      </c>
      <c r="CXT97" s="912">
        <f t="shared" si="78"/>
        <v>0</v>
      </c>
      <c r="CXU97" s="912">
        <f t="shared" si="78"/>
        <v>0</v>
      </c>
      <c r="CXV97" s="912">
        <f t="shared" si="78"/>
        <v>0</v>
      </c>
      <c r="CXW97" s="912">
        <f t="shared" si="78"/>
        <v>0</v>
      </c>
      <c r="CXX97" s="912">
        <f t="shared" si="78"/>
        <v>0</v>
      </c>
      <c r="CXY97" s="912">
        <f t="shared" si="78"/>
        <v>0</v>
      </c>
      <c r="CXZ97" s="912">
        <f t="shared" si="78"/>
        <v>0</v>
      </c>
      <c r="CYA97" s="912">
        <f t="shared" si="78"/>
        <v>0</v>
      </c>
      <c r="CYB97" s="912">
        <f t="shared" si="78"/>
        <v>0</v>
      </c>
      <c r="CYC97" s="912">
        <f t="shared" si="78"/>
        <v>0</v>
      </c>
      <c r="CYD97" s="912">
        <f t="shared" si="78"/>
        <v>0</v>
      </c>
      <c r="CYE97" s="912">
        <f t="shared" si="78"/>
        <v>0</v>
      </c>
      <c r="CYF97" s="912">
        <f t="shared" si="78"/>
        <v>0</v>
      </c>
      <c r="CYG97" s="912">
        <f t="shared" si="78"/>
        <v>0</v>
      </c>
      <c r="CYH97" s="912">
        <f t="shared" si="78"/>
        <v>0</v>
      </c>
      <c r="CYI97" s="912">
        <f t="shared" si="78"/>
        <v>0</v>
      </c>
      <c r="CYJ97" s="912">
        <f t="shared" si="78"/>
        <v>0</v>
      </c>
      <c r="CYK97" s="912">
        <f t="shared" si="78"/>
        <v>0</v>
      </c>
      <c r="CYL97" s="912">
        <f t="shared" si="78"/>
        <v>0</v>
      </c>
      <c r="CYM97" s="912">
        <f t="shared" si="78"/>
        <v>0</v>
      </c>
      <c r="CYN97" s="912">
        <f t="shared" si="78"/>
        <v>0</v>
      </c>
      <c r="CYO97" s="912">
        <f t="shared" si="78"/>
        <v>0</v>
      </c>
      <c r="CYP97" s="912">
        <f t="shared" ref="CYP97:DBA97" si="79">SUM(CYP96+CYP98)</f>
        <v>0</v>
      </c>
      <c r="CYQ97" s="912">
        <f t="shared" si="79"/>
        <v>0</v>
      </c>
      <c r="CYR97" s="912">
        <f t="shared" si="79"/>
        <v>0</v>
      </c>
      <c r="CYS97" s="912">
        <f t="shared" si="79"/>
        <v>0</v>
      </c>
      <c r="CYT97" s="912">
        <f t="shared" si="79"/>
        <v>0</v>
      </c>
      <c r="CYU97" s="912">
        <f t="shared" si="79"/>
        <v>0</v>
      </c>
      <c r="CYV97" s="912">
        <f t="shared" si="79"/>
        <v>0</v>
      </c>
      <c r="CYW97" s="912">
        <f t="shared" si="79"/>
        <v>0</v>
      </c>
      <c r="CYX97" s="912">
        <f t="shared" si="79"/>
        <v>0</v>
      </c>
      <c r="CYY97" s="912">
        <f t="shared" si="79"/>
        <v>0</v>
      </c>
      <c r="CYZ97" s="912">
        <f t="shared" si="79"/>
        <v>0</v>
      </c>
      <c r="CZA97" s="912">
        <f t="shared" si="79"/>
        <v>0</v>
      </c>
      <c r="CZB97" s="912">
        <f t="shared" si="79"/>
        <v>0</v>
      </c>
      <c r="CZC97" s="912">
        <f t="shared" si="79"/>
        <v>0</v>
      </c>
      <c r="CZD97" s="912">
        <f t="shared" si="79"/>
        <v>0</v>
      </c>
      <c r="CZE97" s="912">
        <f t="shared" si="79"/>
        <v>0</v>
      </c>
      <c r="CZF97" s="912">
        <f t="shared" si="79"/>
        <v>0</v>
      </c>
      <c r="CZG97" s="912">
        <f t="shared" si="79"/>
        <v>0</v>
      </c>
      <c r="CZH97" s="912">
        <f t="shared" si="79"/>
        <v>0</v>
      </c>
      <c r="CZI97" s="912">
        <f t="shared" si="79"/>
        <v>0</v>
      </c>
      <c r="CZJ97" s="912">
        <f t="shared" si="79"/>
        <v>0</v>
      </c>
      <c r="CZK97" s="912">
        <f t="shared" si="79"/>
        <v>0</v>
      </c>
      <c r="CZL97" s="912">
        <f t="shared" si="79"/>
        <v>0</v>
      </c>
      <c r="CZM97" s="912">
        <f t="shared" si="79"/>
        <v>0</v>
      </c>
      <c r="CZN97" s="912">
        <f t="shared" si="79"/>
        <v>0</v>
      </c>
      <c r="CZO97" s="912">
        <f t="shared" si="79"/>
        <v>0</v>
      </c>
      <c r="CZP97" s="912">
        <f t="shared" si="79"/>
        <v>0</v>
      </c>
      <c r="CZQ97" s="912">
        <f t="shared" si="79"/>
        <v>0</v>
      </c>
      <c r="CZR97" s="912">
        <f t="shared" si="79"/>
        <v>0</v>
      </c>
      <c r="CZS97" s="912">
        <f t="shared" si="79"/>
        <v>0</v>
      </c>
      <c r="CZT97" s="912">
        <f t="shared" si="79"/>
        <v>0</v>
      </c>
      <c r="CZU97" s="912">
        <f t="shared" si="79"/>
        <v>0</v>
      </c>
      <c r="CZV97" s="912">
        <f t="shared" si="79"/>
        <v>0</v>
      </c>
      <c r="CZW97" s="912">
        <f t="shared" si="79"/>
        <v>0</v>
      </c>
      <c r="CZX97" s="912">
        <f t="shared" si="79"/>
        <v>0</v>
      </c>
      <c r="CZY97" s="912">
        <f t="shared" si="79"/>
        <v>0</v>
      </c>
      <c r="CZZ97" s="912">
        <f t="shared" si="79"/>
        <v>0</v>
      </c>
      <c r="DAA97" s="912">
        <f t="shared" si="79"/>
        <v>0</v>
      </c>
      <c r="DAB97" s="912">
        <f t="shared" si="79"/>
        <v>0</v>
      </c>
      <c r="DAC97" s="912">
        <f t="shared" si="79"/>
        <v>0</v>
      </c>
      <c r="DAD97" s="912">
        <f t="shared" si="79"/>
        <v>0</v>
      </c>
      <c r="DAE97" s="912">
        <f t="shared" si="79"/>
        <v>0</v>
      </c>
      <c r="DAF97" s="912">
        <f t="shared" si="79"/>
        <v>0</v>
      </c>
      <c r="DAG97" s="912">
        <f t="shared" si="79"/>
        <v>0</v>
      </c>
      <c r="DAH97" s="912">
        <f t="shared" si="79"/>
        <v>0</v>
      </c>
      <c r="DAI97" s="912">
        <f t="shared" si="79"/>
        <v>0</v>
      </c>
      <c r="DAJ97" s="912">
        <f t="shared" si="79"/>
        <v>0</v>
      </c>
      <c r="DAK97" s="912">
        <f t="shared" si="79"/>
        <v>0</v>
      </c>
      <c r="DAL97" s="912">
        <f t="shared" si="79"/>
        <v>0</v>
      </c>
      <c r="DAM97" s="912">
        <f t="shared" si="79"/>
        <v>0</v>
      </c>
      <c r="DAN97" s="912">
        <f t="shared" si="79"/>
        <v>0</v>
      </c>
      <c r="DAO97" s="912">
        <f t="shared" si="79"/>
        <v>0</v>
      </c>
      <c r="DAP97" s="912">
        <f t="shared" si="79"/>
        <v>0</v>
      </c>
      <c r="DAQ97" s="912">
        <f t="shared" si="79"/>
        <v>0</v>
      </c>
      <c r="DAR97" s="912">
        <f t="shared" si="79"/>
        <v>0</v>
      </c>
      <c r="DAS97" s="912">
        <f t="shared" si="79"/>
        <v>0</v>
      </c>
      <c r="DAT97" s="912">
        <f t="shared" si="79"/>
        <v>0</v>
      </c>
      <c r="DAU97" s="912">
        <f t="shared" si="79"/>
        <v>0</v>
      </c>
      <c r="DAV97" s="912">
        <f t="shared" si="79"/>
        <v>0</v>
      </c>
      <c r="DAW97" s="912">
        <f t="shared" si="79"/>
        <v>0</v>
      </c>
      <c r="DAX97" s="912">
        <f t="shared" si="79"/>
        <v>0</v>
      </c>
      <c r="DAY97" s="912">
        <f t="shared" si="79"/>
        <v>0</v>
      </c>
      <c r="DAZ97" s="912">
        <f t="shared" si="79"/>
        <v>0</v>
      </c>
      <c r="DBA97" s="912">
        <f t="shared" si="79"/>
        <v>0</v>
      </c>
      <c r="DBB97" s="912">
        <f t="shared" ref="DBB97:DDM97" si="80">SUM(DBB96+DBB98)</f>
        <v>0</v>
      </c>
      <c r="DBC97" s="912">
        <f t="shared" si="80"/>
        <v>0</v>
      </c>
      <c r="DBD97" s="912">
        <f t="shared" si="80"/>
        <v>0</v>
      </c>
      <c r="DBE97" s="912">
        <f t="shared" si="80"/>
        <v>0</v>
      </c>
      <c r="DBF97" s="912">
        <f t="shared" si="80"/>
        <v>0</v>
      </c>
      <c r="DBG97" s="912">
        <f t="shared" si="80"/>
        <v>0</v>
      </c>
      <c r="DBH97" s="912">
        <f t="shared" si="80"/>
        <v>0</v>
      </c>
      <c r="DBI97" s="912">
        <f t="shared" si="80"/>
        <v>0</v>
      </c>
      <c r="DBJ97" s="912">
        <f t="shared" si="80"/>
        <v>0</v>
      </c>
      <c r="DBK97" s="912">
        <f t="shared" si="80"/>
        <v>0</v>
      </c>
      <c r="DBL97" s="912">
        <f t="shared" si="80"/>
        <v>0</v>
      </c>
      <c r="DBM97" s="912">
        <f t="shared" si="80"/>
        <v>0</v>
      </c>
      <c r="DBN97" s="912">
        <f t="shared" si="80"/>
        <v>0</v>
      </c>
      <c r="DBO97" s="912">
        <f t="shared" si="80"/>
        <v>0</v>
      </c>
      <c r="DBP97" s="912">
        <f t="shared" si="80"/>
        <v>0</v>
      </c>
      <c r="DBQ97" s="912">
        <f t="shared" si="80"/>
        <v>0</v>
      </c>
      <c r="DBR97" s="912">
        <f t="shared" si="80"/>
        <v>0</v>
      </c>
      <c r="DBS97" s="912">
        <f t="shared" si="80"/>
        <v>0</v>
      </c>
      <c r="DBT97" s="912">
        <f t="shared" si="80"/>
        <v>0</v>
      </c>
      <c r="DBU97" s="912">
        <f t="shared" si="80"/>
        <v>0</v>
      </c>
      <c r="DBV97" s="912">
        <f t="shared" si="80"/>
        <v>0</v>
      </c>
      <c r="DBW97" s="912">
        <f t="shared" si="80"/>
        <v>0</v>
      </c>
      <c r="DBX97" s="912">
        <f t="shared" si="80"/>
        <v>0</v>
      </c>
      <c r="DBY97" s="912">
        <f t="shared" si="80"/>
        <v>0</v>
      </c>
      <c r="DBZ97" s="912">
        <f t="shared" si="80"/>
        <v>0</v>
      </c>
      <c r="DCA97" s="912">
        <f t="shared" si="80"/>
        <v>0</v>
      </c>
      <c r="DCB97" s="912">
        <f t="shared" si="80"/>
        <v>0</v>
      </c>
      <c r="DCC97" s="912">
        <f t="shared" si="80"/>
        <v>0</v>
      </c>
      <c r="DCD97" s="912">
        <f t="shared" si="80"/>
        <v>0</v>
      </c>
      <c r="DCE97" s="912">
        <f t="shared" si="80"/>
        <v>0</v>
      </c>
      <c r="DCF97" s="912">
        <f t="shared" si="80"/>
        <v>0</v>
      </c>
      <c r="DCG97" s="912">
        <f t="shared" si="80"/>
        <v>0</v>
      </c>
      <c r="DCH97" s="912">
        <f t="shared" si="80"/>
        <v>0</v>
      </c>
      <c r="DCI97" s="912">
        <f t="shared" si="80"/>
        <v>0</v>
      </c>
      <c r="DCJ97" s="912">
        <f t="shared" si="80"/>
        <v>0</v>
      </c>
      <c r="DCK97" s="912">
        <f t="shared" si="80"/>
        <v>0</v>
      </c>
      <c r="DCL97" s="912">
        <f t="shared" si="80"/>
        <v>0</v>
      </c>
      <c r="DCM97" s="912">
        <f t="shared" si="80"/>
        <v>0</v>
      </c>
      <c r="DCN97" s="912">
        <f t="shared" si="80"/>
        <v>0</v>
      </c>
      <c r="DCO97" s="912">
        <f t="shared" si="80"/>
        <v>0</v>
      </c>
      <c r="DCP97" s="912">
        <f t="shared" si="80"/>
        <v>0</v>
      </c>
      <c r="DCQ97" s="912">
        <f t="shared" si="80"/>
        <v>0</v>
      </c>
      <c r="DCR97" s="912">
        <f t="shared" si="80"/>
        <v>0</v>
      </c>
      <c r="DCS97" s="912">
        <f t="shared" si="80"/>
        <v>0</v>
      </c>
      <c r="DCT97" s="912">
        <f t="shared" si="80"/>
        <v>0</v>
      </c>
      <c r="DCU97" s="912">
        <f t="shared" si="80"/>
        <v>0</v>
      </c>
      <c r="DCV97" s="912">
        <f t="shared" si="80"/>
        <v>0</v>
      </c>
      <c r="DCW97" s="912">
        <f t="shared" si="80"/>
        <v>0</v>
      </c>
      <c r="DCX97" s="912">
        <f t="shared" si="80"/>
        <v>0</v>
      </c>
      <c r="DCY97" s="912">
        <f t="shared" si="80"/>
        <v>0</v>
      </c>
      <c r="DCZ97" s="912">
        <f t="shared" si="80"/>
        <v>0</v>
      </c>
      <c r="DDA97" s="912">
        <f t="shared" si="80"/>
        <v>0</v>
      </c>
      <c r="DDB97" s="912">
        <f t="shared" si="80"/>
        <v>0</v>
      </c>
      <c r="DDC97" s="912">
        <f t="shared" si="80"/>
        <v>0</v>
      </c>
      <c r="DDD97" s="912">
        <f t="shared" si="80"/>
        <v>0</v>
      </c>
      <c r="DDE97" s="912">
        <f t="shared" si="80"/>
        <v>0</v>
      </c>
      <c r="DDF97" s="912">
        <f t="shared" si="80"/>
        <v>0</v>
      </c>
      <c r="DDG97" s="912">
        <f t="shared" si="80"/>
        <v>0</v>
      </c>
      <c r="DDH97" s="912">
        <f t="shared" si="80"/>
        <v>0</v>
      </c>
      <c r="DDI97" s="912">
        <f t="shared" si="80"/>
        <v>0</v>
      </c>
      <c r="DDJ97" s="912">
        <f t="shared" si="80"/>
        <v>0</v>
      </c>
      <c r="DDK97" s="912">
        <f t="shared" si="80"/>
        <v>0</v>
      </c>
      <c r="DDL97" s="912">
        <f t="shared" si="80"/>
        <v>0</v>
      </c>
      <c r="DDM97" s="912">
        <f t="shared" si="80"/>
        <v>0</v>
      </c>
      <c r="DDN97" s="912">
        <f t="shared" ref="DDN97:DFY97" si="81">SUM(DDN96+DDN98)</f>
        <v>0</v>
      </c>
      <c r="DDO97" s="912">
        <f t="shared" si="81"/>
        <v>0</v>
      </c>
      <c r="DDP97" s="912">
        <f t="shared" si="81"/>
        <v>0</v>
      </c>
      <c r="DDQ97" s="912">
        <f t="shared" si="81"/>
        <v>0</v>
      </c>
      <c r="DDR97" s="912">
        <f t="shared" si="81"/>
        <v>0</v>
      </c>
      <c r="DDS97" s="912">
        <f t="shared" si="81"/>
        <v>0</v>
      </c>
      <c r="DDT97" s="912">
        <f t="shared" si="81"/>
        <v>0</v>
      </c>
      <c r="DDU97" s="912">
        <f t="shared" si="81"/>
        <v>0</v>
      </c>
      <c r="DDV97" s="912">
        <f t="shared" si="81"/>
        <v>0</v>
      </c>
      <c r="DDW97" s="912">
        <f t="shared" si="81"/>
        <v>0</v>
      </c>
      <c r="DDX97" s="912">
        <f t="shared" si="81"/>
        <v>0</v>
      </c>
      <c r="DDY97" s="912">
        <f t="shared" si="81"/>
        <v>0</v>
      </c>
      <c r="DDZ97" s="912">
        <f t="shared" si="81"/>
        <v>0</v>
      </c>
      <c r="DEA97" s="912">
        <f t="shared" si="81"/>
        <v>0</v>
      </c>
      <c r="DEB97" s="912">
        <f t="shared" si="81"/>
        <v>0</v>
      </c>
      <c r="DEC97" s="912">
        <f t="shared" si="81"/>
        <v>0</v>
      </c>
      <c r="DED97" s="912">
        <f t="shared" si="81"/>
        <v>0</v>
      </c>
      <c r="DEE97" s="912">
        <f t="shared" si="81"/>
        <v>0</v>
      </c>
      <c r="DEF97" s="912">
        <f t="shared" si="81"/>
        <v>0</v>
      </c>
      <c r="DEG97" s="912">
        <f t="shared" si="81"/>
        <v>0</v>
      </c>
      <c r="DEH97" s="912">
        <f t="shared" si="81"/>
        <v>0</v>
      </c>
      <c r="DEI97" s="912">
        <f t="shared" si="81"/>
        <v>0</v>
      </c>
      <c r="DEJ97" s="912">
        <f t="shared" si="81"/>
        <v>0</v>
      </c>
      <c r="DEK97" s="912">
        <f t="shared" si="81"/>
        <v>0</v>
      </c>
      <c r="DEL97" s="912">
        <f t="shared" si="81"/>
        <v>0</v>
      </c>
      <c r="DEM97" s="912">
        <f t="shared" si="81"/>
        <v>0</v>
      </c>
      <c r="DEN97" s="912">
        <f t="shared" si="81"/>
        <v>0</v>
      </c>
      <c r="DEO97" s="912">
        <f t="shared" si="81"/>
        <v>0</v>
      </c>
      <c r="DEP97" s="912">
        <f t="shared" si="81"/>
        <v>0</v>
      </c>
      <c r="DEQ97" s="912">
        <f t="shared" si="81"/>
        <v>0</v>
      </c>
      <c r="DER97" s="912">
        <f t="shared" si="81"/>
        <v>0</v>
      </c>
      <c r="DES97" s="912">
        <f t="shared" si="81"/>
        <v>0</v>
      </c>
      <c r="DET97" s="912">
        <f t="shared" si="81"/>
        <v>0</v>
      </c>
      <c r="DEU97" s="912">
        <f t="shared" si="81"/>
        <v>0</v>
      </c>
      <c r="DEV97" s="912">
        <f t="shared" si="81"/>
        <v>0</v>
      </c>
      <c r="DEW97" s="912">
        <f t="shared" si="81"/>
        <v>0</v>
      </c>
      <c r="DEX97" s="912">
        <f t="shared" si="81"/>
        <v>0</v>
      </c>
      <c r="DEY97" s="912">
        <f t="shared" si="81"/>
        <v>0</v>
      </c>
      <c r="DEZ97" s="912">
        <f t="shared" si="81"/>
        <v>0</v>
      </c>
      <c r="DFA97" s="912">
        <f t="shared" si="81"/>
        <v>0</v>
      </c>
      <c r="DFB97" s="912">
        <f t="shared" si="81"/>
        <v>0</v>
      </c>
      <c r="DFC97" s="912">
        <f t="shared" si="81"/>
        <v>0</v>
      </c>
      <c r="DFD97" s="912">
        <f t="shared" si="81"/>
        <v>0</v>
      </c>
      <c r="DFE97" s="912">
        <f t="shared" si="81"/>
        <v>0</v>
      </c>
      <c r="DFF97" s="912">
        <f t="shared" si="81"/>
        <v>0</v>
      </c>
      <c r="DFG97" s="912">
        <f t="shared" si="81"/>
        <v>0</v>
      </c>
      <c r="DFH97" s="912">
        <f t="shared" si="81"/>
        <v>0</v>
      </c>
      <c r="DFI97" s="912">
        <f t="shared" si="81"/>
        <v>0</v>
      </c>
      <c r="DFJ97" s="912">
        <f t="shared" si="81"/>
        <v>0</v>
      </c>
      <c r="DFK97" s="912">
        <f t="shared" si="81"/>
        <v>0</v>
      </c>
      <c r="DFL97" s="912">
        <f t="shared" si="81"/>
        <v>0</v>
      </c>
      <c r="DFM97" s="912">
        <f t="shared" si="81"/>
        <v>0</v>
      </c>
      <c r="DFN97" s="912">
        <f t="shared" si="81"/>
        <v>0</v>
      </c>
      <c r="DFO97" s="912">
        <f t="shared" si="81"/>
        <v>0</v>
      </c>
      <c r="DFP97" s="912">
        <f t="shared" si="81"/>
        <v>0</v>
      </c>
      <c r="DFQ97" s="912">
        <f t="shared" si="81"/>
        <v>0</v>
      </c>
      <c r="DFR97" s="912">
        <f t="shared" si="81"/>
        <v>0</v>
      </c>
      <c r="DFS97" s="912">
        <f t="shared" si="81"/>
        <v>0</v>
      </c>
      <c r="DFT97" s="912">
        <f t="shared" si="81"/>
        <v>0</v>
      </c>
      <c r="DFU97" s="912">
        <f t="shared" si="81"/>
        <v>0</v>
      </c>
      <c r="DFV97" s="912">
        <f t="shared" si="81"/>
        <v>0</v>
      </c>
      <c r="DFW97" s="912">
        <f t="shared" si="81"/>
        <v>0</v>
      </c>
      <c r="DFX97" s="912">
        <f t="shared" si="81"/>
        <v>0</v>
      </c>
      <c r="DFY97" s="912">
        <f t="shared" si="81"/>
        <v>0</v>
      </c>
      <c r="DFZ97" s="912">
        <f t="shared" ref="DFZ97:DIK97" si="82">SUM(DFZ96+DFZ98)</f>
        <v>0</v>
      </c>
      <c r="DGA97" s="912">
        <f t="shared" si="82"/>
        <v>0</v>
      </c>
      <c r="DGB97" s="912">
        <f t="shared" si="82"/>
        <v>0</v>
      </c>
      <c r="DGC97" s="912">
        <f t="shared" si="82"/>
        <v>0</v>
      </c>
      <c r="DGD97" s="912">
        <f t="shared" si="82"/>
        <v>0</v>
      </c>
      <c r="DGE97" s="912">
        <f t="shared" si="82"/>
        <v>0</v>
      </c>
      <c r="DGF97" s="912">
        <f t="shared" si="82"/>
        <v>0</v>
      </c>
      <c r="DGG97" s="912">
        <f t="shared" si="82"/>
        <v>0</v>
      </c>
      <c r="DGH97" s="912">
        <f t="shared" si="82"/>
        <v>0</v>
      </c>
      <c r="DGI97" s="912">
        <f t="shared" si="82"/>
        <v>0</v>
      </c>
      <c r="DGJ97" s="912">
        <f t="shared" si="82"/>
        <v>0</v>
      </c>
      <c r="DGK97" s="912">
        <f t="shared" si="82"/>
        <v>0</v>
      </c>
      <c r="DGL97" s="912">
        <f t="shared" si="82"/>
        <v>0</v>
      </c>
      <c r="DGM97" s="912">
        <f t="shared" si="82"/>
        <v>0</v>
      </c>
      <c r="DGN97" s="912">
        <f t="shared" si="82"/>
        <v>0</v>
      </c>
      <c r="DGO97" s="912">
        <f t="shared" si="82"/>
        <v>0</v>
      </c>
      <c r="DGP97" s="912">
        <f t="shared" si="82"/>
        <v>0</v>
      </c>
      <c r="DGQ97" s="912">
        <f t="shared" si="82"/>
        <v>0</v>
      </c>
      <c r="DGR97" s="912">
        <f t="shared" si="82"/>
        <v>0</v>
      </c>
      <c r="DGS97" s="912">
        <f t="shared" si="82"/>
        <v>0</v>
      </c>
      <c r="DGT97" s="912">
        <f t="shared" si="82"/>
        <v>0</v>
      </c>
      <c r="DGU97" s="912">
        <f t="shared" si="82"/>
        <v>0</v>
      </c>
      <c r="DGV97" s="912">
        <f t="shared" si="82"/>
        <v>0</v>
      </c>
      <c r="DGW97" s="912">
        <f t="shared" si="82"/>
        <v>0</v>
      </c>
      <c r="DGX97" s="912">
        <f t="shared" si="82"/>
        <v>0</v>
      </c>
      <c r="DGY97" s="912">
        <f t="shared" si="82"/>
        <v>0</v>
      </c>
      <c r="DGZ97" s="912">
        <f t="shared" si="82"/>
        <v>0</v>
      </c>
      <c r="DHA97" s="912">
        <f t="shared" si="82"/>
        <v>0</v>
      </c>
      <c r="DHB97" s="912">
        <f t="shared" si="82"/>
        <v>0</v>
      </c>
      <c r="DHC97" s="912">
        <f t="shared" si="82"/>
        <v>0</v>
      </c>
      <c r="DHD97" s="912">
        <f t="shared" si="82"/>
        <v>0</v>
      </c>
      <c r="DHE97" s="912">
        <f t="shared" si="82"/>
        <v>0</v>
      </c>
      <c r="DHF97" s="912">
        <f t="shared" si="82"/>
        <v>0</v>
      </c>
      <c r="DHG97" s="912">
        <f t="shared" si="82"/>
        <v>0</v>
      </c>
      <c r="DHH97" s="912">
        <f t="shared" si="82"/>
        <v>0</v>
      </c>
      <c r="DHI97" s="912">
        <f t="shared" si="82"/>
        <v>0</v>
      </c>
      <c r="DHJ97" s="912">
        <f t="shared" si="82"/>
        <v>0</v>
      </c>
      <c r="DHK97" s="912">
        <f t="shared" si="82"/>
        <v>0</v>
      </c>
      <c r="DHL97" s="912">
        <f t="shared" si="82"/>
        <v>0</v>
      </c>
      <c r="DHM97" s="912">
        <f t="shared" si="82"/>
        <v>0</v>
      </c>
      <c r="DHN97" s="912">
        <f t="shared" si="82"/>
        <v>0</v>
      </c>
      <c r="DHO97" s="912">
        <f t="shared" si="82"/>
        <v>0</v>
      </c>
      <c r="DHP97" s="912">
        <f t="shared" si="82"/>
        <v>0</v>
      </c>
      <c r="DHQ97" s="912">
        <f t="shared" si="82"/>
        <v>0</v>
      </c>
      <c r="DHR97" s="912">
        <f t="shared" si="82"/>
        <v>0</v>
      </c>
      <c r="DHS97" s="912">
        <f t="shared" si="82"/>
        <v>0</v>
      </c>
      <c r="DHT97" s="912">
        <f t="shared" si="82"/>
        <v>0</v>
      </c>
      <c r="DHU97" s="912">
        <f t="shared" si="82"/>
        <v>0</v>
      </c>
      <c r="DHV97" s="912">
        <f t="shared" si="82"/>
        <v>0</v>
      </c>
      <c r="DHW97" s="912">
        <f t="shared" si="82"/>
        <v>0</v>
      </c>
      <c r="DHX97" s="912">
        <f t="shared" si="82"/>
        <v>0</v>
      </c>
      <c r="DHY97" s="912">
        <f t="shared" si="82"/>
        <v>0</v>
      </c>
      <c r="DHZ97" s="912">
        <f t="shared" si="82"/>
        <v>0</v>
      </c>
      <c r="DIA97" s="912">
        <f t="shared" si="82"/>
        <v>0</v>
      </c>
      <c r="DIB97" s="912">
        <f t="shared" si="82"/>
        <v>0</v>
      </c>
      <c r="DIC97" s="912">
        <f t="shared" si="82"/>
        <v>0</v>
      </c>
      <c r="DID97" s="912">
        <f t="shared" si="82"/>
        <v>0</v>
      </c>
      <c r="DIE97" s="912">
        <f t="shared" si="82"/>
        <v>0</v>
      </c>
      <c r="DIF97" s="912">
        <f t="shared" si="82"/>
        <v>0</v>
      </c>
      <c r="DIG97" s="912">
        <f t="shared" si="82"/>
        <v>0</v>
      </c>
      <c r="DIH97" s="912">
        <f t="shared" si="82"/>
        <v>0</v>
      </c>
      <c r="DII97" s="912">
        <f t="shared" si="82"/>
        <v>0</v>
      </c>
      <c r="DIJ97" s="912">
        <f t="shared" si="82"/>
        <v>0</v>
      </c>
      <c r="DIK97" s="912">
        <f t="shared" si="82"/>
        <v>0</v>
      </c>
      <c r="DIL97" s="912">
        <f t="shared" ref="DIL97:DKW97" si="83">SUM(DIL96+DIL98)</f>
        <v>0</v>
      </c>
      <c r="DIM97" s="912">
        <f t="shared" si="83"/>
        <v>0</v>
      </c>
      <c r="DIN97" s="912">
        <f t="shared" si="83"/>
        <v>0</v>
      </c>
      <c r="DIO97" s="912">
        <f t="shared" si="83"/>
        <v>0</v>
      </c>
      <c r="DIP97" s="912">
        <f t="shared" si="83"/>
        <v>0</v>
      </c>
      <c r="DIQ97" s="912">
        <f t="shared" si="83"/>
        <v>0</v>
      </c>
      <c r="DIR97" s="912">
        <f t="shared" si="83"/>
        <v>0</v>
      </c>
      <c r="DIS97" s="912">
        <f t="shared" si="83"/>
        <v>0</v>
      </c>
      <c r="DIT97" s="912">
        <f t="shared" si="83"/>
        <v>0</v>
      </c>
      <c r="DIU97" s="912">
        <f t="shared" si="83"/>
        <v>0</v>
      </c>
      <c r="DIV97" s="912">
        <f t="shared" si="83"/>
        <v>0</v>
      </c>
      <c r="DIW97" s="912">
        <f t="shared" si="83"/>
        <v>0</v>
      </c>
      <c r="DIX97" s="912">
        <f t="shared" si="83"/>
        <v>0</v>
      </c>
      <c r="DIY97" s="912">
        <f t="shared" si="83"/>
        <v>0</v>
      </c>
      <c r="DIZ97" s="912">
        <f t="shared" si="83"/>
        <v>0</v>
      </c>
      <c r="DJA97" s="912">
        <f t="shared" si="83"/>
        <v>0</v>
      </c>
      <c r="DJB97" s="912">
        <f t="shared" si="83"/>
        <v>0</v>
      </c>
      <c r="DJC97" s="912">
        <f t="shared" si="83"/>
        <v>0</v>
      </c>
      <c r="DJD97" s="912">
        <f t="shared" si="83"/>
        <v>0</v>
      </c>
      <c r="DJE97" s="912">
        <f t="shared" si="83"/>
        <v>0</v>
      </c>
      <c r="DJF97" s="912">
        <f t="shared" si="83"/>
        <v>0</v>
      </c>
      <c r="DJG97" s="912">
        <f t="shared" si="83"/>
        <v>0</v>
      </c>
      <c r="DJH97" s="912">
        <f t="shared" si="83"/>
        <v>0</v>
      </c>
      <c r="DJI97" s="912">
        <f t="shared" si="83"/>
        <v>0</v>
      </c>
      <c r="DJJ97" s="912">
        <f t="shared" si="83"/>
        <v>0</v>
      </c>
      <c r="DJK97" s="912">
        <f t="shared" si="83"/>
        <v>0</v>
      </c>
      <c r="DJL97" s="912">
        <f t="shared" si="83"/>
        <v>0</v>
      </c>
      <c r="DJM97" s="912">
        <f t="shared" si="83"/>
        <v>0</v>
      </c>
      <c r="DJN97" s="912">
        <f t="shared" si="83"/>
        <v>0</v>
      </c>
      <c r="DJO97" s="912">
        <f t="shared" si="83"/>
        <v>0</v>
      </c>
      <c r="DJP97" s="912">
        <f t="shared" si="83"/>
        <v>0</v>
      </c>
      <c r="DJQ97" s="912">
        <f t="shared" si="83"/>
        <v>0</v>
      </c>
      <c r="DJR97" s="912">
        <f t="shared" si="83"/>
        <v>0</v>
      </c>
      <c r="DJS97" s="912">
        <f t="shared" si="83"/>
        <v>0</v>
      </c>
      <c r="DJT97" s="912">
        <f t="shared" si="83"/>
        <v>0</v>
      </c>
      <c r="DJU97" s="912">
        <f t="shared" si="83"/>
        <v>0</v>
      </c>
      <c r="DJV97" s="912">
        <f t="shared" si="83"/>
        <v>0</v>
      </c>
      <c r="DJW97" s="912">
        <f t="shared" si="83"/>
        <v>0</v>
      </c>
      <c r="DJX97" s="912">
        <f t="shared" si="83"/>
        <v>0</v>
      </c>
      <c r="DJY97" s="912">
        <f t="shared" si="83"/>
        <v>0</v>
      </c>
      <c r="DJZ97" s="912">
        <f t="shared" si="83"/>
        <v>0</v>
      </c>
      <c r="DKA97" s="912">
        <f t="shared" si="83"/>
        <v>0</v>
      </c>
      <c r="DKB97" s="912">
        <f t="shared" si="83"/>
        <v>0</v>
      </c>
      <c r="DKC97" s="912">
        <f t="shared" si="83"/>
        <v>0</v>
      </c>
      <c r="DKD97" s="912">
        <f t="shared" si="83"/>
        <v>0</v>
      </c>
      <c r="DKE97" s="912">
        <f t="shared" si="83"/>
        <v>0</v>
      </c>
      <c r="DKF97" s="912">
        <f t="shared" si="83"/>
        <v>0</v>
      </c>
      <c r="DKG97" s="912">
        <f t="shared" si="83"/>
        <v>0</v>
      </c>
      <c r="DKH97" s="912">
        <f t="shared" si="83"/>
        <v>0</v>
      </c>
      <c r="DKI97" s="912">
        <f t="shared" si="83"/>
        <v>0</v>
      </c>
      <c r="DKJ97" s="912">
        <f t="shared" si="83"/>
        <v>0</v>
      </c>
      <c r="DKK97" s="912">
        <f t="shared" si="83"/>
        <v>0</v>
      </c>
      <c r="DKL97" s="912">
        <f t="shared" si="83"/>
        <v>0</v>
      </c>
      <c r="DKM97" s="912">
        <f t="shared" si="83"/>
        <v>0</v>
      </c>
      <c r="DKN97" s="912">
        <f t="shared" si="83"/>
        <v>0</v>
      </c>
      <c r="DKO97" s="912">
        <f t="shared" si="83"/>
        <v>0</v>
      </c>
      <c r="DKP97" s="912">
        <f t="shared" si="83"/>
        <v>0</v>
      </c>
      <c r="DKQ97" s="912">
        <f t="shared" si="83"/>
        <v>0</v>
      </c>
      <c r="DKR97" s="912">
        <f t="shared" si="83"/>
        <v>0</v>
      </c>
      <c r="DKS97" s="912">
        <f t="shared" si="83"/>
        <v>0</v>
      </c>
      <c r="DKT97" s="912">
        <f t="shared" si="83"/>
        <v>0</v>
      </c>
      <c r="DKU97" s="912">
        <f t="shared" si="83"/>
        <v>0</v>
      </c>
      <c r="DKV97" s="912">
        <f t="shared" si="83"/>
        <v>0</v>
      </c>
      <c r="DKW97" s="912">
        <f t="shared" si="83"/>
        <v>0</v>
      </c>
      <c r="DKX97" s="912">
        <f t="shared" ref="DKX97:DNI97" si="84">SUM(DKX96+DKX98)</f>
        <v>0</v>
      </c>
      <c r="DKY97" s="912">
        <f t="shared" si="84"/>
        <v>0</v>
      </c>
      <c r="DKZ97" s="912">
        <f t="shared" si="84"/>
        <v>0</v>
      </c>
      <c r="DLA97" s="912">
        <f t="shared" si="84"/>
        <v>0</v>
      </c>
      <c r="DLB97" s="912">
        <f t="shared" si="84"/>
        <v>0</v>
      </c>
      <c r="DLC97" s="912">
        <f t="shared" si="84"/>
        <v>0</v>
      </c>
      <c r="DLD97" s="912">
        <f t="shared" si="84"/>
        <v>0</v>
      </c>
      <c r="DLE97" s="912">
        <f t="shared" si="84"/>
        <v>0</v>
      </c>
      <c r="DLF97" s="912">
        <f t="shared" si="84"/>
        <v>0</v>
      </c>
      <c r="DLG97" s="912">
        <f t="shared" si="84"/>
        <v>0</v>
      </c>
      <c r="DLH97" s="912">
        <f t="shared" si="84"/>
        <v>0</v>
      </c>
      <c r="DLI97" s="912">
        <f t="shared" si="84"/>
        <v>0</v>
      </c>
      <c r="DLJ97" s="912">
        <f t="shared" si="84"/>
        <v>0</v>
      </c>
      <c r="DLK97" s="912">
        <f t="shared" si="84"/>
        <v>0</v>
      </c>
      <c r="DLL97" s="912">
        <f t="shared" si="84"/>
        <v>0</v>
      </c>
      <c r="DLM97" s="912">
        <f t="shared" si="84"/>
        <v>0</v>
      </c>
      <c r="DLN97" s="912">
        <f t="shared" si="84"/>
        <v>0</v>
      </c>
      <c r="DLO97" s="912">
        <f t="shared" si="84"/>
        <v>0</v>
      </c>
      <c r="DLP97" s="912">
        <f t="shared" si="84"/>
        <v>0</v>
      </c>
      <c r="DLQ97" s="912">
        <f t="shared" si="84"/>
        <v>0</v>
      </c>
      <c r="DLR97" s="912">
        <f t="shared" si="84"/>
        <v>0</v>
      </c>
      <c r="DLS97" s="912">
        <f t="shared" si="84"/>
        <v>0</v>
      </c>
      <c r="DLT97" s="912">
        <f t="shared" si="84"/>
        <v>0</v>
      </c>
      <c r="DLU97" s="912">
        <f t="shared" si="84"/>
        <v>0</v>
      </c>
      <c r="DLV97" s="912">
        <f t="shared" si="84"/>
        <v>0</v>
      </c>
      <c r="DLW97" s="912">
        <f t="shared" si="84"/>
        <v>0</v>
      </c>
      <c r="DLX97" s="912">
        <f t="shared" si="84"/>
        <v>0</v>
      </c>
      <c r="DLY97" s="912">
        <f t="shared" si="84"/>
        <v>0</v>
      </c>
      <c r="DLZ97" s="912">
        <f t="shared" si="84"/>
        <v>0</v>
      </c>
      <c r="DMA97" s="912">
        <f t="shared" si="84"/>
        <v>0</v>
      </c>
      <c r="DMB97" s="912">
        <f t="shared" si="84"/>
        <v>0</v>
      </c>
      <c r="DMC97" s="912">
        <f t="shared" si="84"/>
        <v>0</v>
      </c>
      <c r="DMD97" s="912">
        <f t="shared" si="84"/>
        <v>0</v>
      </c>
      <c r="DME97" s="912">
        <f t="shared" si="84"/>
        <v>0</v>
      </c>
      <c r="DMF97" s="912">
        <f t="shared" si="84"/>
        <v>0</v>
      </c>
      <c r="DMG97" s="912">
        <f t="shared" si="84"/>
        <v>0</v>
      </c>
      <c r="DMH97" s="912">
        <f t="shared" si="84"/>
        <v>0</v>
      </c>
      <c r="DMI97" s="912">
        <f t="shared" si="84"/>
        <v>0</v>
      </c>
      <c r="DMJ97" s="912">
        <f t="shared" si="84"/>
        <v>0</v>
      </c>
      <c r="DMK97" s="912">
        <f t="shared" si="84"/>
        <v>0</v>
      </c>
      <c r="DML97" s="912">
        <f t="shared" si="84"/>
        <v>0</v>
      </c>
      <c r="DMM97" s="912">
        <f t="shared" si="84"/>
        <v>0</v>
      </c>
      <c r="DMN97" s="912">
        <f t="shared" si="84"/>
        <v>0</v>
      </c>
      <c r="DMO97" s="912">
        <f t="shared" si="84"/>
        <v>0</v>
      </c>
      <c r="DMP97" s="912">
        <f t="shared" si="84"/>
        <v>0</v>
      </c>
      <c r="DMQ97" s="912">
        <f t="shared" si="84"/>
        <v>0</v>
      </c>
      <c r="DMR97" s="912">
        <f t="shared" si="84"/>
        <v>0</v>
      </c>
      <c r="DMS97" s="912">
        <f t="shared" si="84"/>
        <v>0</v>
      </c>
      <c r="DMT97" s="912">
        <f t="shared" si="84"/>
        <v>0</v>
      </c>
      <c r="DMU97" s="912">
        <f t="shared" si="84"/>
        <v>0</v>
      </c>
      <c r="DMV97" s="912">
        <f t="shared" si="84"/>
        <v>0</v>
      </c>
      <c r="DMW97" s="912">
        <f t="shared" si="84"/>
        <v>0</v>
      </c>
      <c r="DMX97" s="912">
        <f t="shared" si="84"/>
        <v>0</v>
      </c>
      <c r="DMY97" s="912">
        <f t="shared" si="84"/>
        <v>0</v>
      </c>
      <c r="DMZ97" s="912">
        <f t="shared" si="84"/>
        <v>0</v>
      </c>
      <c r="DNA97" s="912">
        <f t="shared" si="84"/>
        <v>0</v>
      </c>
      <c r="DNB97" s="912">
        <f t="shared" si="84"/>
        <v>0</v>
      </c>
      <c r="DNC97" s="912">
        <f t="shared" si="84"/>
        <v>0</v>
      </c>
      <c r="DND97" s="912">
        <f t="shared" si="84"/>
        <v>0</v>
      </c>
      <c r="DNE97" s="912">
        <f t="shared" si="84"/>
        <v>0</v>
      </c>
      <c r="DNF97" s="912">
        <f t="shared" si="84"/>
        <v>0</v>
      </c>
      <c r="DNG97" s="912">
        <f t="shared" si="84"/>
        <v>0</v>
      </c>
      <c r="DNH97" s="912">
        <f t="shared" si="84"/>
        <v>0</v>
      </c>
      <c r="DNI97" s="912">
        <f t="shared" si="84"/>
        <v>0</v>
      </c>
      <c r="DNJ97" s="912">
        <f t="shared" ref="DNJ97:DPU97" si="85">SUM(DNJ96+DNJ98)</f>
        <v>0</v>
      </c>
      <c r="DNK97" s="912">
        <f t="shared" si="85"/>
        <v>0</v>
      </c>
      <c r="DNL97" s="912">
        <f t="shared" si="85"/>
        <v>0</v>
      </c>
      <c r="DNM97" s="912">
        <f t="shared" si="85"/>
        <v>0</v>
      </c>
      <c r="DNN97" s="912">
        <f t="shared" si="85"/>
        <v>0</v>
      </c>
      <c r="DNO97" s="912">
        <f t="shared" si="85"/>
        <v>0</v>
      </c>
      <c r="DNP97" s="912">
        <f t="shared" si="85"/>
        <v>0</v>
      </c>
      <c r="DNQ97" s="912">
        <f t="shared" si="85"/>
        <v>0</v>
      </c>
      <c r="DNR97" s="912">
        <f t="shared" si="85"/>
        <v>0</v>
      </c>
      <c r="DNS97" s="912">
        <f t="shared" si="85"/>
        <v>0</v>
      </c>
      <c r="DNT97" s="912">
        <f t="shared" si="85"/>
        <v>0</v>
      </c>
      <c r="DNU97" s="912">
        <f t="shared" si="85"/>
        <v>0</v>
      </c>
      <c r="DNV97" s="912">
        <f t="shared" si="85"/>
        <v>0</v>
      </c>
      <c r="DNW97" s="912">
        <f t="shared" si="85"/>
        <v>0</v>
      </c>
      <c r="DNX97" s="912">
        <f t="shared" si="85"/>
        <v>0</v>
      </c>
      <c r="DNY97" s="912">
        <f t="shared" si="85"/>
        <v>0</v>
      </c>
      <c r="DNZ97" s="912">
        <f t="shared" si="85"/>
        <v>0</v>
      </c>
      <c r="DOA97" s="912">
        <f t="shared" si="85"/>
        <v>0</v>
      </c>
      <c r="DOB97" s="912">
        <f t="shared" si="85"/>
        <v>0</v>
      </c>
      <c r="DOC97" s="912">
        <f t="shared" si="85"/>
        <v>0</v>
      </c>
      <c r="DOD97" s="912">
        <f t="shared" si="85"/>
        <v>0</v>
      </c>
      <c r="DOE97" s="912">
        <f t="shared" si="85"/>
        <v>0</v>
      </c>
      <c r="DOF97" s="912">
        <f t="shared" si="85"/>
        <v>0</v>
      </c>
      <c r="DOG97" s="912">
        <f t="shared" si="85"/>
        <v>0</v>
      </c>
      <c r="DOH97" s="912">
        <f t="shared" si="85"/>
        <v>0</v>
      </c>
      <c r="DOI97" s="912">
        <f t="shared" si="85"/>
        <v>0</v>
      </c>
      <c r="DOJ97" s="912">
        <f t="shared" si="85"/>
        <v>0</v>
      </c>
      <c r="DOK97" s="912">
        <f t="shared" si="85"/>
        <v>0</v>
      </c>
      <c r="DOL97" s="912">
        <f t="shared" si="85"/>
        <v>0</v>
      </c>
      <c r="DOM97" s="912">
        <f t="shared" si="85"/>
        <v>0</v>
      </c>
      <c r="DON97" s="912">
        <f t="shared" si="85"/>
        <v>0</v>
      </c>
      <c r="DOO97" s="912">
        <f t="shared" si="85"/>
        <v>0</v>
      </c>
      <c r="DOP97" s="912">
        <f t="shared" si="85"/>
        <v>0</v>
      </c>
      <c r="DOQ97" s="912">
        <f t="shared" si="85"/>
        <v>0</v>
      </c>
      <c r="DOR97" s="912">
        <f t="shared" si="85"/>
        <v>0</v>
      </c>
      <c r="DOS97" s="912">
        <f t="shared" si="85"/>
        <v>0</v>
      </c>
      <c r="DOT97" s="912">
        <f t="shared" si="85"/>
        <v>0</v>
      </c>
      <c r="DOU97" s="912">
        <f t="shared" si="85"/>
        <v>0</v>
      </c>
      <c r="DOV97" s="912">
        <f t="shared" si="85"/>
        <v>0</v>
      </c>
      <c r="DOW97" s="912">
        <f t="shared" si="85"/>
        <v>0</v>
      </c>
      <c r="DOX97" s="912">
        <f t="shared" si="85"/>
        <v>0</v>
      </c>
      <c r="DOY97" s="912">
        <f t="shared" si="85"/>
        <v>0</v>
      </c>
      <c r="DOZ97" s="912">
        <f t="shared" si="85"/>
        <v>0</v>
      </c>
      <c r="DPA97" s="912">
        <f t="shared" si="85"/>
        <v>0</v>
      </c>
      <c r="DPB97" s="912">
        <f t="shared" si="85"/>
        <v>0</v>
      </c>
      <c r="DPC97" s="912">
        <f t="shared" si="85"/>
        <v>0</v>
      </c>
      <c r="DPD97" s="912">
        <f t="shared" si="85"/>
        <v>0</v>
      </c>
      <c r="DPE97" s="912">
        <f t="shared" si="85"/>
        <v>0</v>
      </c>
      <c r="DPF97" s="912">
        <f t="shared" si="85"/>
        <v>0</v>
      </c>
      <c r="DPG97" s="912">
        <f t="shared" si="85"/>
        <v>0</v>
      </c>
      <c r="DPH97" s="912">
        <f t="shared" si="85"/>
        <v>0</v>
      </c>
      <c r="DPI97" s="912">
        <f t="shared" si="85"/>
        <v>0</v>
      </c>
      <c r="DPJ97" s="912">
        <f t="shared" si="85"/>
        <v>0</v>
      </c>
      <c r="DPK97" s="912">
        <f t="shared" si="85"/>
        <v>0</v>
      </c>
      <c r="DPL97" s="912">
        <f t="shared" si="85"/>
        <v>0</v>
      </c>
      <c r="DPM97" s="912">
        <f t="shared" si="85"/>
        <v>0</v>
      </c>
      <c r="DPN97" s="912">
        <f t="shared" si="85"/>
        <v>0</v>
      </c>
      <c r="DPO97" s="912">
        <f t="shared" si="85"/>
        <v>0</v>
      </c>
      <c r="DPP97" s="912">
        <f t="shared" si="85"/>
        <v>0</v>
      </c>
      <c r="DPQ97" s="912">
        <f t="shared" si="85"/>
        <v>0</v>
      </c>
      <c r="DPR97" s="912">
        <f t="shared" si="85"/>
        <v>0</v>
      </c>
      <c r="DPS97" s="912">
        <f t="shared" si="85"/>
        <v>0</v>
      </c>
      <c r="DPT97" s="912">
        <f t="shared" si="85"/>
        <v>0</v>
      </c>
      <c r="DPU97" s="912">
        <f t="shared" si="85"/>
        <v>0</v>
      </c>
      <c r="DPV97" s="912">
        <f t="shared" ref="DPV97:DSG97" si="86">SUM(DPV96+DPV98)</f>
        <v>0</v>
      </c>
      <c r="DPW97" s="912">
        <f t="shared" si="86"/>
        <v>0</v>
      </c>
      <c r="DPX97" s="912">
        <f t="shared" si="86"/>
        <v>0</v>
      </c>
      <c r="DPY97" s="912">
        <f t="shared" si="86"/>
        <v>0</v>
      </c>
      <c r="DPZ97" s="912">
        <f t="shared" si="86"/>
        <v>0</v>
      </c>
      <c r="DQA97" s="912">
        <f t="shared" si="86"/>
        <v>0</v>
      </c>
      <c r="DQB97" s="912">
        <f t="shared" si="86"/>
        <v>0</v>
      </c>
      <c r="DQC97" s="912">
        <f t="shared" si="86"/>
        <v>0</v>
      </c>
      <c r="DQD97" s="912">
        <f t="shared" si="86"/>
        <v>0</v>
      </c>
      <c r="DQE97" s="912">
        <f t="shared" si="86"/>
        <v>0</v>
      </c>
      <c r="DQF97" s="912">
        <f t="shared" si="86"/>
        <v>0</v>
      </c>
      <c r="DQG97" s="912">
        <f t="shared" si="86"/>
        <v>0</v>
      </c>
      <c r="DQH97" s="912">
        <f t="shared" si="86"/>
        <v>0</v>
      </c>
      <c r="DQI97" s="912">
        <f t="shared" si="86"/>
        <v>0</v>
      </c>
      <c r="DQJ97" s="912">
        <f t="shared" si="86"/>
        <v>0</v>
      </c>
      <c r="DQK97" s="912">
        <f t="shared" si="86"/>
        <v>0</v>
      </c>
      <c r="DQL97" s="912">
        <f t="shared" si="86"/>
        <v>0</v>
      </c>
      <c r="DQM97" s="912">
        <f t="shared" si="86"/>
        <v>0</v>
      </c>
      <c r="DQN97" s="912">
        <f t="shared" si="86"/>
        <v>0</v>
      </c>
      <c r="DQO97" s="912">
        <f t="shared" si="86"/>
        <v>0</v>
      </c>
      <c r="DQP97" s="912">
        <f t="shared" si="86"/>
        <v>0</v>
      </c>
      <c r="DQQ97" s="912">
        <f t="shared" si="86"/>
        <v>0</v>
      </c>
      <c r="DQR97" s="912">
        <f t="shared" si="86"/>
        <v>0</v>
      </c>
      <c r="DQS97" s="912">
        <f t="shared" si="86"/>
        <v>0</v>
      </c>
      <c r="DQT97" s="912">
        <f t="shared" si="86"/>
        <v>0</v>
      </c>
      <c r="DQU97" s="912">
        <f t="shared" si="86"/>
        <v>0</v>
      </c>
      <c r="DQV97" s="912">
        <f t="shared" si="86"/>
        <v>0</v>
      </c>
      <c r="DQW97" s="912">
        <f t="shared" si="86"/>
        <v>0</v>
      </c>
      <c r="DQX97" s="912">
        <f t="shared" si="86"/>
        <v>0</v>
      </c>
      <c r="DQY97" s="912">
        <f t="shared" si="86"/>
        <v>0</v>
      </c>
      <c r="DQZ97" s="912">
        <f t="shared" si="86"/>
        <v>0</v>
      </c>
      <c r="DRA97" s="912">
        <f t="shared" si="86"/>
        <v>0</v>
      </c>
      <c r="DRB97" s="912">
        <f t="shared" si="86"/>
        <v>0</v>
      </c>
      <c r="DRC97" s="912">
        <f t="shared" si="86"/>
        <v>0</v>
      </c>
      <c r="DRD97" s="912">
        <f t="shared" si="86"/>
        <v>0</v>
      </c>
      <c r="DRE97" s="912">
        <f t="shared" si="86"/>
        <v>0</v>
      </c>
      <c r="DRF97" s="912">
        <f t="shared" si="86"/>
        <v>0</v>
      </c>
      <c r="DRG97" s="912">
        <f t="shared" si="86"/>
        <v>0</v>
      </c>
      <c r="DRH97" s="912">
        <f t="shared" si="86"/>
        <v>0</v>
      </c>
      <c r="DRI97" s="912">
        <f t="shared" si="86"/>
        <v>0</v>
      </c>
      <c r="DRJ97" s="912">
        <f t="shared" si="86"/>
        <v>0</v>
      </c>
      <c r="DRK97" s="912">
        <f t="shared" si="86"/>
        <v>0</v>
      </c>
      <c r="DRL97" s="912">
        <f t="shared" si="86"/>
        <v>0</v>
      </c>
      <c r="DRM97" s="912">
        <f t="shared" si="86"/>
        <v>0</v>
      </c>
      <c r="DRN97" s="912">
        <f t="shared" si="86"/>
        <v>0</v>
      </c>
      <c r="DRO97" s="912">
        <f t="shared" si="86"/>
        <v>0</v>
      </c>
      <c r="DRP97" s="912">
        <f t="shared" si="86"/>
        <v>0</v>
      </c>
      <c r="DRQ97" s="912">
        <f t="shared" si="86"/>
        <v>0</v>
      </c>
      <c r="DRR97" s="912">
        <f t="shared" si="86"/>
        <v>0</v>
      </c>
      <c r="DRS97" s="912">
        <f t="shared" si="86"/>
        <v>0</v>
      </c>
      <c r="DRT97" s="912">
        <f t="shared" si="86"/>
        <v>0</v>
      </c>
      <c r="DRU97" s="912">
        <f t="shared" si="86"/>
        <v>0</v>
      </c>
      <c r="DRV97" s="912">
        <f t="shared" si="86"/>
        <v>0</v>
      </c>
      <c r="DRW97" s="912">
        <f t="shared" si="86"/>
        <v>0</v>
      </c>
      <c r="DRX97" s="912">
        <f t="shared" si="86"/>
        <v>0</v>
      </c>
      <c r="DRY97" s="912">
        <f t="shared" si="86"/>
        <v>0</v>
      </c>
      <c r="DRZ97" s="912">
        <f t="shared" si="86"/>
        <v>0</v>
      </c>
      <c r="DSA97" s="912">
        <f t="shared" si="86"/>
        <v>0</v>
      </c>
      <c r="DSB97" s="912">
        <f t="shared" si="86"/>
        <v>0</v>
      </c>
      <c r="DSC97" s="912">
        <f t="shared" si="86"/>
        <v>0</v>
      </c>
      <c r="DSD97" s="912">
        <f t="shared" si="86"/>
        <v>0</v>
      </c>
      <c r="DSE97" s="912">
        <f t="shared" si="86"/>
        <v>0</v>
      </c>
      <c r="DSF97" s="912">
        <f t="shared" si="86"/>
        <v>0</v>
      </c>
      <c r="DSG97" s="912">
        <f t="shared" si="86"/>
        <v>0</v>
      </c>
      <c r="DSH97" s="912">
        <f t="shared" ref="DSH97:DUS97" si="87">SUM(DSH96+DSH98)</f>
        <v>0</v>
      </c>
      <c r="DSI97" s="912">
        <f t="shared" si="87"/>
        <v>0</v>
      </c>
      <c r="DSJ97" s="912">
        <f t="shared" si="87"/>
        <v>0</v>
      </c>
      <c r="DSK97" s="912">
        <f t="shared" si="87"/>
        <v>0</v>
      </c>
      <c r="DSL97" s="912">
        <f t="shared" si="87"/>
        <v>0</v>
      </c>
      <c r="DSM97" s="912">
        <f t="shared" si="87"/>
        <v>0</v>
      </c>
      <c r="DSN97" s="912">
        <f t="shared" si="87"/>
        <v>0</v>
      </c>
      <c r="DSO97" s="912">
        <f t="shared" si="87"/>
        <v>0</v>
      </c>
      <c r="DSP97" s="912">
        <f t="shared" si="87"/>
        <v>0</v>
      </c>
      <c r="DSQ97" s="912">
        <f t="shared" si="87"/>
        <v>0</v>
      </c>
      <c r="DSR97" s="912">
        <f t="shared" si="87"/>
        <v>0</v>
      </c>
      <c r="DSS97" s="912">
        <f t="shared" si="87"/>
        <v>0</v>
      </c>
      <c r="DST97" s="912">
        <f t="shared" si="87"/>
        <v>0</v>
      </c>
      <c r="DSU97" s="912">
        <f t="shared" si="87"/>
        <v>0</v>
      </c>
      <c r="DSV97" s="912">
        <f t="shared" si="87"/>
        <v>0</v>
      </c>
      <c r="DSW97" s="912">
        <f t="shared" si="87"/>
        <v>0</v>
      </c>
      <c r="DSX97" s="912">
        <f t="shared" si="87"/>
        <v>0</v>
      </c>
      <c r="DSY97" s="912">
        <f t="shared" si="87"/>
        <v>0</v>
      </c>
      <c r="DSZ97" s="912">
        <f t="shared" si="87"/>
        <v>0</v>
      </c>
      <c r="DTA97" s="912">
        <f t="shared" si="87"/>
        <v>0</v>
      </c>
      <c r="DTB97" s="912">
        <f t="shared" si="87"/>
        <v>0</v>
      </c>
      <c r="DTC97" s="912">
        <f t="shared" si="87"/>
        <v>0</v>
      </c>
      <c r="DTD97" s="912">
        <f t="shared" si="87"/>
        <v>0</v>
      </c>
      <c r="DTE97" s="912">
        <f t="shared" si="87"/>
        <v>0</v>
      </c>
      <c r="DTF97" s="912">
        <f t="shared" si="87"/>
        <v>0</v>
      </c>
      <c r="DTG97" s="912">
        <f t="shared" si="87"/>
        <v>0</v>
      </c>
      <c r="DTH97" s="912">
        <f t="shared" si="87"/>
        <v>0</v>
      </c>
      <c r="DTI97" s="912">
        <f t="shared" si="87"/>
        <v>0</v>
      </c>
      <c r="DTJ97" s="912">
        <f t="shared" si="87"/>
        <v>0</v>
      </c>
      <c r="DTK97" s="912">
        <f t="shared" si="87"/>
        <v>0</v>
      </c>
      <c r="DTL97" s="912">
        <f t="shared" si="87"/>
        <v>0</v>
      </c>
      <c r="DTM97" s="912">
        <f t="shared" si="87"/>
        <v>0</v>
      </c>
      <c r="DTN97" s="912">
        <f t="shared" si="87"/>
        <v>0</v>
      </c>
      <c r="DTO97" s="912">
        <f t="shared" si="87"/>
        <v>0</v>
      </c>
      <c r="DTP97" s="912">
        <f t="shared" si="87"/>
        <v>0</v>
      </c>
      <c r="DTQ97" s="912">
        <f t="shared" si="87"/>
        <v>0</v>
      </c>
      <c r="DTR97" s="912">
        <f t="shared" si="87"/>
        <v>0</v>
      </c>
      <c r="DTS97" s="912">
        <f t="shared" si="87"/>
        <v>0</v>
      </c>
      <c r="DTT97" s="912">
        <f t="shared" si="87"/>
        <v>0</v>
      </c>
      <c r="DTU97" s="912">
        <f t="shared" si="87"/>
        <v>0</v>
      </c>
      <c r="DTV97" s="912">
        <f t="shared" si="87"/>
        <v>0</v>
      </c>
      <c r="DTW97" s="912">
        <f t="shared" si="87"/>
        <v>0</v>
      </c>
      <c r="DTX97" s="912">
        <f t="shared" si="87"/>
        <v>0</v>
      </c>
      <c r="DTY97" s="912">
        <f t="shared" si="87"/>
        <v>0</v>
      </c>
      <c r="DTZ97" s="912">
        <f t="shared" si="87"/>
        <v>0</v>
      </c>
      <c r="DUA97" s="912">
        <f t="shared" si="87"/>
        <v>0</v>
      </c>
      <c r="DUB97" s="912">
        <f t="shared" si="87"/>
        <v>0</v>
      </c>
      <c r="DUC97" s="912">
        <f t="shared" si="87"/>
        <v>0</v>
      </c>
      <c r="DUD97" s="912">
        <f t="shared" si="87"/>
        <v>0</v>
      </c>
      <c r="DUE97" s="912">
        <f t="shared" si="87"/>
        <v>0</v>
      </c>
      <c r="DUF97" s="912">
        <f t="shared" si="87"/>
        <v>0</v>
      </c>
      <c r="DUG97" s="912">
        <f t="shared" si="87"/>
        <v>0</v>
      </c>
      <c r="DUH97" s="912">
        <f t="shared" si="87"/>
        <v>0</v>
      </c>
      <c r="DUI97" s="912">
        <f t="shared" si="87"/>
        <v>0</v>
      </c>
      <c r="DUJ97" s="912">
        <f t="shared" si="87"/>
        <v>0</v>
      </c>
      <c r="DUK97" s="912">
        <f t="shared" si="87"/>
        <v>0</v>
      </c>
      <c r="DUL97" s="912">
        <f t="shared" si="87"/>
        <v>0</v>
      </c>
      <c r="DUM97" s="912">
        <f t="shared" si="87"/>
        <v>0</v>
      </c>
      <c r="DUN97" s="912">
        <f t="shared" si="87"/>
        <v>0</v>
      </c>
      <c r="DUO97" s="912">
        <f t="shared" si="87"/>
        <v>0</v>
      </c>
      <c r="DUP97" s="912">
        <f t="shared" si="87"/>
        <v>0</v>
      </c>
      <c r="DUQ97" s="912">
        <f t="shared" si="87"/>
        <v>0</v>
      </c>
      <c r="DUR97" s="912">
        <f t="shared" si="87"/>
        <v>0</v>
      </c>
      <c r="DUS97" s="912">
        <f t="shared" si="87"/>
        <v>0</v>
      </c>
      <c r="DUT97" s="912">
        <f t="shared" ref="DUT97:DXE97" si="88">SUM(DUT96+DUT98)</f>
        <v>0</v>
      </c>
      <c r="DUU97" s="912">
        <f t="shared" si="88"/>
        <v>0</v>
      </c>
      <c r="DUV97" s="912">
        <f t="shared" si="88"/>
        <v>0</v>
      </c>
      <c r="DUW97" s="912">
        <f t="shared" si="88"/>
        <v>0</v>
      </c>
      <c r="DUX97" s="912">
        <f t="shared" si="88"/>
        <v>0</v>
      </c>
      <c r="DUY97" s="912">
        <f t="shared" si="88"/>
        <v>0</v>
      </c>
      <c r="DUZ97" s="912">
        <f t="shared" si="88"/>
        <v>0</v>
      </c>
      <c r="DVA97" s="912">
        <f t="shared" si="88"/>
        <v>0</v>
      </c>
      <c r="DVB97" s="912">
        <f t="shared" si="88"/>
        <v>0</v>
      </c>
      <c r="DVC97" s="912">
        <f t="shared" si="88"/>
        <v>0</v>
      </c>
      <c r="DVD97" s="912">
        <f t="shared" si="88"/>
        <v>0</v>
      </c>
      <c r="DVE97" s="912">
        <f t="shared" si="88"/>
        <v>0</v>
      </c>
      <c r="DVF97" s="912">
        <f t="shared" si="88"/>
        <v>0</v>
      </c>
      <c r="DVG97" s="912">
        <f t="shared" si="88"/>
        <v>0</v>
      </c>
      <c r="DVH97" s="912">
        <f t="shared" si="88"/>
        <v>0</v>
      </c>
      <c r="DVI97" s="912">
        <f t="shared" si="88"/>
        <v>0</v>
      </c>
      <c r="DVJ97" s="912">
        <f t="shared" si="88"/>
        <v>0</v>
      </c>
      <c r="DVK97" s="912">
        <f t="shared" si="88"/>
        <v>0</v>
      </c>
      <c r="DVL97" s="912">
        <f t="shared" si="88"/>
        <v>0</v>
      </c>
      <c r="DVM97" s="912">
        <f t="shared" si="88"/>
        <v>0</v>
      </c>
      <c r="DVN97" s="912">
        <f t="shared" si="88"/>
        <v>0</v>
      </c>
      <c r="DVO97" s="912">
        <f t="shared" si="88"/>
        <v>0</v>
      </c>
      <c r="DVP97" s="912">
        <f t="shared" si="88"/>
        <v>0</v>
      </c>
      <c r="DVQ97" s="912">
        <f t="shared" si="88"/>
        <v>0</v>
      </c>
      <c r="DVR97" s="912">
        <f t="shared" si="88"/>
        <v>0</v>
      </c>
      <c r="DVS97" s="912">
        <f t="shared" si="88"/>
        <v>0</v>
      </c>
      <c r="DVT97" s="912">
        <f t="shared" si="88"/>
        <v>0</v>
      </c>
      <c r="DVU97" s="912">
        <f t="shared" si="88"/>
        <v>0</v>
      </c>
      <c r="DVV97" s="912">
        <f t="shared" si="88"/>
        <v>0</v>
      </c>
      <c r="DVW97" s="912">
        <f t="shared" si="88"/>
        <v>0</v>
      </c>
      <c r="DVX97" s="912">
        <f t="shared" si="88"/>
        <v>0</v>
      </c>
      <c r="DVY97" s="912">
        <f t="shared" si="88"/>
        <v>0</v>
      </c>
      <c r="DVZ97" s="912">
        <f t="shared" si="88"/>
        <v>0</v>
      </c>
      <c r="DWA97" s="912">
        <f t="shared" si="88"/>
        <v>0</v>
      </c>
      <c r="DWB97" s="912">
        <f t="shared" si="88"/>
        <v>0</v>
      </c>
      <c r="DWC97" s="912">
        <f t="shared" si="88"/>
        <v>0</v>
      </c>
      <c r="DWD97" s="912">
        <f t="shared" si="88"/>
        <v>0</v>
      </c>
      <c r="DWE97" s="912">
        <f t="shared" si="88"/>
        <v>0</v>
      </c>
      <c r="DWF97" s="912">
        <f t="shared" si="88"/>
        <v>0</v>
      </c>
      <c r="DWG97" s="912">
        <f t="shared" si="88"/>
        <v>0</v>
      </c>
      <c r="DWH97" s="912">
        <f t="shared" si="88"/>
        <v>0</v>
      </c>
      <c r="DWI97" s="912">
        <f t="shared" si="88"/>
        <v>0</v>
      </c>
      <c r="DWJ97" s="912">
        <f t="shared" si="88"/>
        <v>0</v>
      </c>
      <c r="DWK97" s="912">
        <f t="shared" si="88"/>
        <v>0</v>
      </c>
      <c r="DWL97" s="912">
        <f t="shared" si="88"/>
        <v>0</v>
      </c>
      <c r="DWM97" s="912">
        <f t="shared" si="88"/>
        <v>0</v>
      </c>
      <c r="DWN97" s="912">
        <f t="shared" si="88"/>
        <v>0</v>
      </c>
      <c r="DWO97" s="912">
        <f t="shared" si="88"/>
        <v>0</v>
      </c>
      <c r="DWP97" s="912">
        <f t="shared" si="88"/>
        <v>0</v>
      </c>
      <c r="DWQ97" s="912">
        <f t="shared" si="88"/>
        <v>0</v>
      </c>
      <c r="DWR97" s="912">
        <f t="shared" si="88"/>
        <v>0</v>
      </c>
      <c r="DWS97" s="912">
        <f t="shared" si="88"/>
        <v>0</v>
      </c>
      <c r="DWT97" s="912">
        <f t="shared" si="88"/>
        <v>0</v>
      </c>
      <c r="DWU97" s="912">
        <f t="shared" si="88"/>
        <v>0</v>
      </c>
      <c r="DWV97" s="912">
        <f t="shared" si="88"/>
        <v>0</v>
      </c>
      <c r="DWW97" s="912">
        <f t="shared" si="88"/>
        <v>0</v>
      </c>
      <c r="DWX97" s="912">
        <f t="shared" si="88"/>
        <v>0</v>
      </c>
      <c r="DWY97" s="912">
        <f t="shared" si="88"/>
        <v>0</v>
      </c>
      <c r="DWZ97" s="912">
        <f t="shared" si="88"/>
        <v>0</v>
      </c>
      <c r="DXA97" s="912">
        <f t="shared" si="88"/>
        <v>0</v>
      </c>
      <c r="DXB97" s="912">
        <f t="shared" si="88"/>
        <v>0</v>
      </c>
      <c r="DXC97" s="912">
        <f t="shared" si="88"/>
        <v>0</v>
      </c>
      <c r="DXD97" s="912">
        <f t="shared" si="88"/>
        <v>0</v>
      </c>
      <c r="DXE97" s="912">
        <f t="shared" si="88"/>
        <v>0</v>
      </c>
      <c r="DXF97" s="912">
        <f t="shared" ref="DXF97:DZQ97" si="89">SUM(DXF96+DXF98)</f>
        <v>0</v>
      </c>
      <c r="DXG97" s="912">
        <f t="shared" si="89"/>
        <v>0</v>
      </c>
      <c r="DXH97" s="912">
        <f t="shared" si="89"/>
        <v>0</v>
      </c>
      <c r="DXI97" s="912">
        <f t="shared" si="89"/>
        <v>0</v>
      </c>
      <c r="DXJ97" s="912">
        <f t="shared" si="89"/>
        <v>0</v>
      </c>
      <c r="DXK97" s="912">
        <f t="shared" si="89"/>
        <v>0</v>
      </c>
      <c r="DXL97" s="912">
        <f t="shared" si="89"/>
        <v>0</v>
      </c>
      <c r="DXM97" s="912">
        <f t="shared" si="89"/>
        <v>0</v>
      </c>
      <c r="DXN97" s="912">
        <f t="shared" si="89"/>
        <v>0</v>
      </c>
      <c r="DXO97" s="912">
        <f t="shared" si="89"/>
        <v>0</v>
      </c>
      <c r="DXP97" s="912">
        <f t="shared" si="89"/>
        <v>0</v>
      </c>
      <c r="DXQ97" s="912">
        <f t="shared" si="89"/>
        <v>0</v>
      </c>
      <c r="DXR97" s="912">
        <f t="shared" si="89"/>
        <v>0</v>
      </c>
      <c r="DXS97" s="912">
        <f t="shared" si="89"/>
        <v>0</v>
      </c>
      <c r="DXT97" s="912">
        <f t="shared" si="89"/>
        <v>0</v>
      </c>
      <c r="DXU97" s="912">
        <f t="shared" si="89"/>
        <v>0</v>
      </c>
      <c r="DXV97" s="912">
        <f t="shared" si="89"/>
        <v>0</v>
      </c>
      <c r="DXW97" s="912">
        <f t="shared" si="89"/>
        <v>0</v>
      </c>
      <c r="DXX97" s="912">
        <f t="shared" si="89"/>
        <v>0</v>
      </c>
      <c r="DXY97" s="912">
        <f t="shared" si="89"/>
        <v>0</v>
      </c>
      <c r="DXZ97" s="912">
        <f t="shared" si="89"/>
        <v>0</v>
      </c>
      <c r="DYA97" s="912">
        <f t="shared" si="89"/>
        <v>0</v>
      </c>
      <c r="DYB97" s="912">
        <f t="shared" si="89"/>
        <v>0</v>
      </c>
      <c r="DYC97" s="912">
        <f t="shared" si="89"/>
        <v>0</v>
      </c>
      <c r="DYD97" s="912">
        <f t="shared" si="89"/>
        <v>0</v>
      </c>
      <c r="DYE97" s="912">
        <f t="shared" si="89"/>
        <v>0</v>
      </c>
      <c r="DYF97" s="912">
        <f t="shared" si="89"/>
        <v>0</v>
      </c>
      <c r="DYG97" s="912">
        <f t="shared" si="89"/>
        <v>0</v>
      </c>
      <c r="DYH97" s="912">
        <f t="shared" si="89"/>
        <v>0</v>
      </c>
      <c r="DYI97" s="912">
        <f t="shared" si="89"/>
        <v>0</v>
      </c>
      <c r="DYJ97" s="912">
        <f t="shared" si="89"/>
        <v>0</v>
      </c>
      <c r="DYK97" s="912">
        <f t="shared" si="89"/>
        <v>0</v>
      </c>
      <c r="DYL97" s="912">
        <f t="shared" si="89"/>
        <v>0</v>
      </c>
      <c r="DYM97" s="912">
        <f t="shared" si="89"/>
        <v>0</v>
      </c>
      <c r="DYN97" s="912">
        <f t="shared" si="89"/>
        <v>0</v>
      </c>
      <c r="DYO97" s="912">
        <f t="shared" si="89"/>
        <v>0</v>
      </c>
      <c r="DYP97" s="912">
        <f t="shared" si="89"/>
        <v>0</v>
      </c>
      <c r="DYQ97" s="912">
        <f t="shared" si="89"/>
        <v>0</v>
      </c>
      <c r="DYR97" s="912">
        <f t="shared" si="89"/>
        <v>0</v>
      </c>
      <c r="DYS97" s="912">
        <f t="shared" si="89"/>
        <v>0</v>
      </c>
      <c r="DYT97" s="912">
        <f t="shared" si="89"/>
        <v>0</v>
      </c>
      <c r="DYU97" s="912">
        <f t="shared" si="89"/>
        <v>0</v>
      </c>
      <c r="DYV97" s="912">
        <f t="shared" si="89"/>
        <v>0</v>
      </c>
      <c r="DYW97" s="912">
        <f t="shared" si="89"/>
        <v>0</v>
      </c>
      <c r="DYX97" s="912">
        <f t="shared" si="89"/>
        <v>0</v>
      </c>
      <c r="DYY97" s="912">
        <f t="shared" si="89"/>
        <v>0</v>
      </c>
      <c r="DYZ97" s="912">
        <f t="shared" si="89"/>
        <v>0</v>
      </c>
      <c r="DZA97" s="912">
        <f t="shared" si="89"/>
        <v>0</v>
      </c>
      <c r="DZB97" s="912">
        <f t="shared" si="89"/>
        <v>0</v>
      </c>
      <c r="DZC97" s="912">
        <f t="shared" si="89"/>
        <v>0</v>
      </c>
      <c r="DZD97" s="912">
        <f t="shared" si="89"/>
        <v>0</v>
      </c>
      <c r="DZE97" s="912">
        <f t="shared" si="89"/>
        <v>0</v>
      </c>
      <c r="DZF97" s="912">
        <f t="shared" si="89"/>
        <v>0</v>
      </c>
      <c r="DZG97" s="912">
        <f t="shared" si="89"/>
        <v>0</v>
      </c>
      <c r="DZH97" s="912">
        <f t="shared" si="89"/>
        <v>0</v>
      </c>
      <c r="DZI97" s="912">
        <f t="shared" si="89"/>
        <v>0</v>
      </c>
      <c r="DZJ97" s="912">
        <f t="shared" si="89"/>
        <v>0</v>
      </c>
      <c r="DZK97" s="912">
        <f t="shared" si="89"/>
        <v>0</v>
      </c>
      <c r="DZL97" s="912">
        <f t="shared" si="89"/>
        <v>0</v>
      </c>
      <c r="DZM97" s="912">
        <f t="shared" si="89"/>
        <v>0</v>
      </c>
      <c r="DZN97" s="912">
        <f t="shared" si="89"/>
        <v>0</v>
      </c>
      <c r="DZO97" s="912">
        <f t="shared" si="89"/>
        <v>0</v>
      </c>
      <c r="DZP97" s="912">
        <f t="shared" si="89"/>
        <v>0</v>
      </c>
      <c r="DZQ97" s="912">
        <f t="shared" si="89"/>
        <v>0</v>
      </c>
      <c r="DZR97" s="912">
        <f t="shared" ref="DZR97:ECC97" si="90">SUM(DZR96+DZR98)</f>
        <v>0</v>
      </c>
      <c r="DZS97" s="912">
        <f t="shared" si="90"/>
        <v>0</v>
      </c>
      <c r="DZT97" s="912">
        <f t="shared" si="90"/>
        <v>0</v>
      </c>
      <c r="DZU97" s="912">
        <f t="shared" si="90"/>
        <v>0</v>
      </c>
      <c r="DZV97" s="912">
        <f t="shared" si="90"/>
        <v>0</v>
      </c>
      <c r="DZW97" s="912">
        <f t="shared" si="90"/>
        <v>0</v>
      </c>
      <c r="DZX97" s="912">
        <f t="shared" si="90"/>
        <v>0</v>
      </c>
      <c r="DZY97" s="912">
        <f t="shared" si="90"/>
        <v>0</v>
      </c>
      <c r="DZZ97" s="912">
        <f t="shared" si="90"/>
        <v>0</v>
      </c>
      <c r="EAA97" s="912">
        <f t="shared" si="90"/>
        <v>0</v>
      </c>
      <c r="EAB97" s="912">
        <f t="shared" si="90"/>
        <v>0</v>
      </c>
      <c r="EAC97" s="912">
        <f t="shared" si="90"/>
        <v>0</v>
      </c>
      <c r="EAD97" s="912">
        <f t="shared" si="90"/>
        <v>0</v>
      </c>
      <c r="EAE97" s="912">
        <f t="shared" si="90"/>
        <v>0</v>
      </c>
      <c r="EAF97" s="912">
        <f t="shared" si="90"/>
        <v>0</v>
      </c>
      <c r="EAG97" s="912">
        <f t="shared" si="90"/>
        <v>0</v>
      </c>
      <c r="EAH97" s="912">
        <f t="shared" si="90"/>
        <v>0</v>
      </c>
      <c r="EAI97" s="912">
        <f t="shared" si="90"/>
        <v>0</v>
      </c>
      <c r="EAJ97" s="912">
        <f t="shared" si="90"/>
        <v>0</v>
      </c>
      <c r="EAK97" s="912">
        <f t="shared" si="90"/>
        <v>0</v>
      </c>
      <c r="EAL97" s="912">
        <f t="shared" si="90"/>
        <v>0</v>
      </c>
      <c r="EAM97" s="912">
        <f t="shared" si="90"/>
        <v>0</v>
      </c>
      <c r="EAN97" s="912">
        <f t="shared" si="90"/>
        <v>0</v>
      </c>
      <c r="EAO97" s="912">
        <f t="shared" si="90"/>
        <v>0</v>
      </c>
      <c r="EAP97" s="912">
        <f t="shared" si="90"/>
        <v>0</v>
      </c>
      <c r="EAQ97" s="912">
        <f t="shared" si="90"/>
        <v>0</v>
      </c>
      <c r="EAR97" s="912">
        <f t="shared" si="90"/>
        <v>0</v>
      </c>
      <c r="EAS97" s="912">
        <f t="shared" si="90"/>
        <v>0</v>
      </c>
      <c r="EAT97" s="912">
        <f t="shared" si="90"/>
        <v>0</v>
      </c>
      <c r="EAU97" s="912">
        <f t="shared" si="90"/>
        <v>0</v>
      </c>
      <c r="EAV97" s="912">
        <f t="shared" si="90"/>
        <v>0</v>
      </c>
      <c r="EAW97" s="912">
        <f t="shared" si="90"/>
        <v>0</v>
      </c>
      <c r="EAX97" s="912">
        <f t="shared" si="90"/>
        <v>0</v>
      </c>
      <c r="EAY97" s="912">
        <f t="shared" si="90"/>
        <v>0</v>
      </c>
      <c r="EAZ97" s="912">
        <f t="shared" si="90"/>
        <v>0</v>
      </c>
      <c r="EBA97" s="912">
        <f t="shared" si="90"/>
        <v>0</v>
      </c>
      <c r="EBB97" s="912">
        <f t="shared" si="90"/>
        <v>0</v>
      </c>
      <c r="EBC97" s="912">
        <f t="shared" si="90"/>
        <v>0</v>
      </c>
      <c r="EBD97" s="912">
        <f t="shared" si="90"/>
        <v>0</v>
      </c>
      <c r="EBE97" s="912">
        <f t="shared" si="90"/>
        <v>0</v>
      </c>
      <c r="EBF97" s="912">
        <f t="shared" si="90"/>
        <v>0</v>
      </c>
      <c r="EBG97" s="912">
        <f t="shared" si="90"/>
        <v>0</v>
      </c>
      <c r="EBH97" s="912">
        <f t="shared" si="90"/>
        <v>0</v>
      </c>
      <c r="EBI97" s="912">
        <f t="shared" si="90"/>
        <v>0</v>
      </c>
      <c r="EBJ97" s="912">
        <f t="shared" si="90"/>
        <v>0</v>
      </c>
      <c r="EBK97" s="912">
        <f t="shared" si="90"/>
        <v>0</v>
      </c>
      <c r="EBL97" s="912">
        <f t="shared" si="90"/>
        <v>0</v>
      </c>
      <c r="EBM97" s="912">
        <f t="shared" si="90"/>
        <v>0</v>
      </c>
      <c r="EBN97" s="912">
        <f t="shared" si="90"/>
        <v>0</v>
      </c>
      <c r="EBO97" s="912">
        <f t="shared" si="90"/>
        <v>0</v>
      </c>
      <c r="EBP97" s="912">
        <f t="shared" si="90"/>
        <v>0</v>
      </c>
      <c r="EBQ97" s="912">
        <f t="shared" si="90"/>
        <v>0</v>
      </c>
      <c r="EBR97" s="912">
        <f t="shared" si="90"/>
        <v>0</v>
      </c>
      <c r="EBS97" s="912">
        <f t="shared" si="90"/>
        <v>0</v>
      </c>
      <c r="EBT97" s="912">
        <f t="shared" si="90"/>
        <v>0</v>
      </c>
      <c r="EBU97" s="912">
        <f t="shared" si="90"/>
        <v>0</v>
      </c>
      <c r="EBV97" s="912">
        <f t="shared" si="90"/>
        <v>0</v>
      </c>
      <c r="EBW97" s="912">
        <f t="shared" si="90"/>
        <v>0</v>
      </c>
      <c r="EBX97" s="912">
        <f t="shared" si="90"/>
        <v>0</v>
      </c>
      <c r="EBY97" s="912">
        <f t="shared" si="90"/>
        <v>0</v>
      </c>
      <c r="EBZ97" s="912">
        <f t="shared" si="90"/>
        <v>0</v>
      </c>
      <c r="ECA97" s="912">
        <f t="shared" si="90"/>
        <v>0</v>
      </c>
      <c r="ECB97" s="912">
        <f t="shared" si="90"/>
        <v>0</v>
      </c>
      <c r="ECC97" s="912">
        <f t="shared" si="90"/>
        <v>0</v>
      </c>
      <c r="ECD97" s="912">
        <f t="shared" ref="ECD97:EEO97" si="91">SUM(ECD96+ECD98)</f>
        <v>0</v>
      </c>
      <c r="ECE97" s="912">
        <f t="shared" si="91"/>
        <v>0</v>
      </c>
      <c r="ECF97" s="912">
        <f t="shared" si="91"/>
        <v>0</v>
      </c>
      <c r="ECG97" s="912">
        <f t="shared" si="91"/>
        <v>0</v>
      </c>
      <c r="ECH97" s="912">
        <f t="shared" si="91"/>
        <v>0</v>
      </c>
      <c r="ECI97" s="912">
        <f t="shared" si="91"/>
        <v>0</v>
      </c>
      <c r="ECJ97" s="912">
        <f t="shared" si="91"/>
        <v>0</v>
      </c>
      <c r="ECK97" s="912">
        <f t="shared" si="91"/>
        <v>0</v>
      </c>
      <c r="ECL97" s="912">
        <f t="shared" si="91"/>
        <v>0</v>
      </c>
      <c r="ECM97" s="912">
        <f t="shared" si="91"/>
        <v>0</v>
      </c>
      <c r="ECN97" s="912">
        <f t="shared" si="91"/>
        <v>0</v>
      </c>
      <c r="ECO97" s="912">
        <f t="shared" si="91"/>
        <v>0</v>
      </c>
      <c r="ECP97" s="912">
        <f t="shared" si="91"/>
        <v>0</v>
      </c>
      <c r="ECQ97" s="912">
        <f t="shared" si="91"/>
        <v>0</v>
      </c>
      <c r="ECR97" s="912">
        <f t="shared" si="91"/>
        <v>0</v>
      </c>
      <c r="ECS97" s="912">
        <f t="shared" si="91"/>
        <v>0</v>
      </c>
      <c r="ECT97" s="912">
        <f t="shared" si="91"/>
        <v>0</v>
      </c>
      <c r="ECU97" s="912">
        <f t="shared" si="91"/>
        <v>0</v>
      </c>
      <c r="ECV97" s="912">
        <f t="shared" si="91"/>
        <v>0</v>
      </c>
      <c r="ECW97" s="912">
        <f t="shared" si="91"/>
        <v>0</v>
      </c>
      <c r="ECX97" s="912">
        <f t="shared" si="91"/>
        <v>0</v>
      </c>
      <c r="ECY97" s="912">
        <f t="shared" si="91"/>
        <v>0</v>
      </c>
      <c r="ECZ97" s="912">
        <f t="shared" si="91"/>
        <v>0</v>
      </c>
      <c r="EDA97" s="912">
        <f t="shared" si="91"/>
        <v>0</v>
      </c>
      <c r="EDB97" s="912">
        <f t="shared" si="91"/>
        <v>0</v>
      </c>
      <c r="EDC97" s="912">
        <f t="shared" si="91"/>
        <v>0</v>
      </c>
      <c r="EDD97" s="912">
        <f t="shared" si="91"/>
        <v>0</v>
      </c>
      <c r="EDE97" s="912">
        <f t="shared" si="91"/>
        <v>0</v>
      </c>
      <c r="EDF97" s="912">
        <f t="shared" si="91"/>
        <v>0</v>
      </c>
      <c r="EDG97" s="912">
        <f t="shared" si="91"/>
        <v>0</v>
      </c>
      <c r="EDH97" s="912">
        <f t="shared" si="91"/>
        <v>0</v>
      </c>
      <c r="EDI97" s="912">
        <f t="shared" si="91"/>
        <v>0</v>
      </c>
      <c r="EDJ97" s="912">
        <f t="shared" si="91"/>
        <v>0</v>
      </c>
      <c r="EDK97" s="912">
        <f t="shared" si="91"/>
        <v>0</v>
      </c>
      <c r="EDL97" s="912">
        <f t="shared" si="91"/>
        <v>0</v>
      </c>
      <c r="EDM97" s="912">
        <f t="shared" si="91"/>
        <v>0</v>
      </c>
      <c r="EDN97" s="912">
        <f t="shared" si="91"/>
        <v>0</v>
      </c>
      <c r="EDO97" s="912">
        <f t="shared" si="91"/>
        <v>0</v>
      </c>
      <c r="EDP97" s="912">
        <f t="shared" si="91"/>
        <v>0</v>
      </c>
      <c r="EDQ97" s="912">
        <f t="shared" si="91"/>
        <v>0</v>
      </c>
      <c r="EDR97" s="912">
        <f t="shared" si="91"/>
        <v>0</v>
      </c>
      <c r="EDS97" s="912">
        <f t="shared" si="91"/>
        <v>0</v>
      </c>
      <c r="EDT97" s="912">
        <f t="shared" si="91"/>
        <v>0</v>
      </c>
      <c r="EDU97" s="912">
        <f t="shared" si="91"/>
        <v>0</v>
      </c>
      <c r="EDV97" s="912">
        <f t="shared" si="91"/>
        <v>0</v>
      </c>
      <c r="EDW97" s="912">
        <f t="shared" si="91"/>
        <v>0</v>
      </c>
      <c r="EDX97" s="912">
        <f t="shared" si="91"/>
        <v>0</v>
      </c>
      <c r="EDY97" s="912">
        <f t="shared" si="91"/>
        <v>0</v>
      </c>
      <c r="EDZ97" s="912">
        <f t="shared" si="91"/>
        <v>0</v>
      </c>
      <c r="EEA97" s="912">
        <f t="shared" si="91"/>
        <v>0</v>
      </c>
      <c r="EEB97" s="912">
        <f t="shared" si="91"/>
        <v>0</v>
      </c>
      <c r="EEC97" s="912">
        <f t="shared" si="91"/>
        <v>0</v>
      </c>
      <c r="EED97" s="912">
        <f t="shared" si="91"/>
        <v>0</v>
      </c>
      <c r="EEE97" s="912">
        <f t="shared" si="91"/>
        <v>0</v>
      </c>
      <c r="EEF97" s="912">
        <f t="shared" si="91"/>
        <v>0</v>
      </c>
      <c r="EEG97" s="912">
        <f t="shared" si="91"/>
        <v>0</v>
      </c>
      <c r="EEH97" s="912">
        <f t="shared" si="91"/>
        <v>0</v>
      </c>
      <c r="EEI97" s="912">
        <f t="shared" si="91"/>
        <v>0</v>
      </c>
      <c r="EEJ97" s="912">
        <f t="shared" si="91"/>
        <v>0</v>
      </c>
      <c r="EEK97" s="912">
        <f t="shared" si="91"/>
        <v>0</v>
      </c>
      <c r="EEL97" s="912">
        <f t="shared" si="91"/>
        <v>0</v>
      </c>
      <c r="EEM97" s="912">
        <f t="shared" si="91"/>
        <v>0</v>
      </c>
      <c r="EEN97" s="912">
        <f t="shared" si="91"/>
        <v>0</v>
      </c>
      <c r="EEO97" s="912">
        <f t="shared" si="91"/>
        <v>0</v>
      </c>
      <c r="EEP97" s="912">
        <f t="shared" ref="EEP97:EHA97" si="92">SUM(EEP96+EEP98)</f>
        <v>0</v>
      </c>
      <c r="EEQ97" s="912">
        <f t="shared" si="92"/>
        <v>0</v>
      </c>
      <c r="EER97" s="912">
        <f t="shared" si="92"/>
        <v>0</v>
      </c>
      <c r="EES97" s="912">
        <f t="shared" si="92"/>
        <v>0</v>
      </c>
      <c r="EET97" s="912">
        <f t="shared" si="92"/>
        <v>0</v>
      </c>
      <c r="EEU97" s="912">
        <f t="shared" si="92"/>
        <v>0</v>
      </c>
      <c r="EEV97" s="912">
        <f t="shared" si="92"/>
        <v>0</v>
      </c>
      <c r="EEW97" s="912">
        <f t="shared" si="92"/>
        <v>0</v>
      </c>
      <c r="EEX97" s="912">
        <f t="shared" si="92"/>
        <v>0</v>
      </c>
      <c r="EEY97" s="912">
        <f t="shared" si="92"/>
        <v>0</v>
      </c>
      <c r="EEZ97" s="912">
        <f t="shared" si="92"/>
        <v>0</v>
      </c>
      <c r="EFA97" s="912">
        <f t="shared" si="92"/>
        <v>0</v>
      </c>
      <c r="EFB97" s="912">
        <f t="shared" si="92"/>
        <v>0</v>
      </c>
      <c r="EFC97" s="912">
        <f t="shared" si="92"/>
        <v>0</v>
      </c>
      <c r="EFD97" s="912">
        <f t="shared" si="92"/>
        <v>0</v>
      </c>
      <c r="EFE97" s="912">
        <f t="shared" si="92"/>
        <v>0</v>
      </c>
      <c r="EFF97" s="912">
        <f t="shared" si="92"/>
        <v>0</v>
      </c>
      <c r="EFG97" s="912">
        <f t="shared" si="92"/>
        <v>0</v>
      </c>
      <c r="EFH97" s="912">
        <f t="shared" si="92"/>
        <v>0</v>
      </c>
      <c r="EFI97" s="912">
        <f t="shared" si="92"/>
        <v>0</v>
      </c>
      <c r="EFJ97" s="912">
        <f t="shared" si="92"/>
        <v>0</v>
      </c>
      <c r="EFK97" s="912">
        <f t="shared" si="92"/>
        <v>0</v>
      </c>
      <c r="EFL97" s="912">
        <f t="shared" si="92"/>
        <v>0</v>
      </c>
      <c r="EFM97" s="912">
        <f t="shared" si="92"/>
        <v>0</v>
      </c>
      <c r="EFN97" s="912">
        <f t="shared" si="92"/>
        <v>0</v>
      </c>
      <c r="EFO97" s="912">
        <f t="shared" si="92"/>
        <v>0</v>
      </c>
      <c r="EFP97" s="912">
        <f t="shared" si="92"/>
        <v>0</v>
      </c>
      <c r="EFQ97" s="912">
        <f t="shared" si="92"/>
        <v>0</v>
      </c>
      <c r="EFR97" s="912">
        <f t="shared" si="92"/>
        <v>0</v>
      </c>
      <c r="EFS97" s="912">
        <f t="shared" si="92"/>
        <v>0</v>
      </c>
      <c r="EFT97" s="912">
        <f t="shared" si="92"/>
        <v>0</v>
      </c>
      <c r="EFU97" s="912">
        <f t="shared" si="92"/>
        <v>0</v>
      </c>
      <c r="EFV97" s="912">
        <f t="shared" si="92"/>
        <v>0</v>
      </c>
      <c r="EFW97" s="912">
        <f t="shared" si="92"/>
        <v>0</v>
      </c>
      <c r="EFX97" s="912">
        <f t="shared" si="92"/>
        <v>0</v>
      </c>
      <c r="EFY97" s="912">
        <f t="shared" si="92"/>
        <v>0</v>
      </c>
      <c r="EFZ97" s="912">
        <f t="shared" si="92"/>
        <v>0</v>
      </c>
      <c r="EGA97" s="912">
        <f t="shared" si="92"/>
        <v>0</v>
      </c>
      <c r="EGB97" s="912">
        <f t="shared" si="92"/>
        <v>0</v>
      </c>
      <c r="EGC97" s="912">
        <f t="shared" si="92"/>
        <v>0</v>
      </c>
      <c r="EGD97" s="912">
        <f t="shared" si="92"/>
        <v>0</v>
      </c>
      <c r="EGE97" s="912">
        <f t="shared" si="92"/>
        <v>0</v>
      </c>
      <c r="EGF97" s="912">
        <f t="shared" si="92"/>
        <v>0</v>
      </c>
      <c r="EGG97" s="912">
        <f t="shared" si="92"/>
        <v>0</v>
      </c>
      <c r="EGH97" s="912">
        <f t="shared" si="92"/>
        <v>0</v>
      </c>
      <c r="EGI97" s="912">
        <f t="shared" si="92"/>
        <v>0</v>
      </c>
      <c r="EGJ97" s="912">
        <f t="shared" si="92"/>
        <v>0</v>
      </c>
      <c r="EGK97" s="912">
        <f t="shared" si="92"/>
        <v>0</v>
      </c>
      <c r="EGL97" s="912">
        <f t="shared" si="92"/>
        <v>0</v>
      </c>
      <c r="EGM97" s="912">
        <f t="shared" si="92"/>
        <v>0</v>
      </c>
      <c r="EGN97" s="912">
        <f t="shared" si="92"/>
        <v>0</v>
      </c>
      <c r="EGO97" s="912">
        <f t="shared" si="92"/>
        <v>0</v>
      </c>
      <c r="EGP97" s="912">
        <f t="shared" si="92"/>
        <v>0</v>
      </c>
      <c r="EGQ97" s="912">
        <f t="shared" si="92"/>
        <v>0</v>
      </c>
      <c r="EGR97" s="912">
        <f t="shared" si="92"/>
        <v>0</v>
      </c>
      <c r="EGS97" s="912">
        <f t="shared" si="92"/>
        <v>0</v>
      </c>
      <c r="EGT97" s="912">
        <f t="shared" si="92"/>
        <v>0</v>
      </c>
      <c r="EGU97" s="912">
        <f t="shared" si="92"/>
        <v>0</v>
      </c>
      <c r="EGV97" s="912">
        <f t="shared" si="92"/>
        <v>0</v>
      </c>
      <c r="EGW97" s="912">
        <f t="shared" si="92"/>
        <v>0</v>
      </c>
      <c r="EGX97" s="912">
        <f t="shared" si="92"/>
        <v>0</v>
      </c>
      <c r="EGY97" s="912">
        <f t="shared" si="92"/>
        <v>0</v>
      </c>
      <c r="EGZ97" s="912">
        <f t="shared" si="92"/>
        <v>0</v>
      </c>
      <c r="EHA97" s="912">
        <f t="shared" si="92"/>
        <v>0</v>
      </c>
      <c r="EHB97" s="912">
        <f t="shared" ref="EHB97:EJM97" si="93">SUM(EHB96+EHB98)</f>
        <v>0</v>
      </c>
      <c r="EHC97" s="912">
        <f t="shared" si="93"/>
        <v>0</v>
      </c>
      <c r="EHD97" s="912">
        <f t="shared" si="93"/>
        <v>0</v>
      </c>
      <c r="EHE97" s="912">
        <f t="shared" si="93"/>
        <v>0</v>
      </c>
      <c r="EHF97" s="912">
        <f t="shared" si="93"/>
        <v>0</v>
      </c>
      <c r="EHG97" s="912">
        <f t="shared" si="93"/>
        <v>0</v>
      </c>
      <c r="EHH97" s="912">
        <f t="shared" si="93"/>
        <v>0</v>
      </c>
      <c r="EHI97" s="912">
        <f t="shared" si="93"/>
        <v>0</v>
      </c>
      <c r="EHJ97" s="912">
        <f t="shared" si="93"/>
        <v>0</v>
      </c>
      <c r="EHK97" s="912">
        <f t="shared" si="93"/>
        <v>0</v>
      </c>
      <c r="EHL97" s="912">
        <f t="shared" si="93"/>
        <v>0</v>
      </c>
      <c r="EHM97" s="912">
        <f t="shared" si="93"/>
        <v>0</v>
      </c>
      <c r="EHN97" s="912">
        <f t="shared" si="93"/>
        <v>0</v>
      </c>
      <c r="EHO97" s="912">
        <f t="shared" si="93"/>
        <v>0</v>
      </c>
      <c r="EHP97" s="912">
        <f t="shared" si="93"/>
        <v>0</v>
      </c>
      <c r="EHQ97" s="912">
        <f t="shared" si="93"/>
        <v>0</v>
      </c>
      <c r="EHR97" s="912">
        <f t="shared" si="93"/>
        <v>0</v>
      </c>
      <c r="EHS97" s="912">
        <f t="shared" si="93"/>
        <v>0</v>
      </c>
      <c r="EHT97" s="912">
        <f t="shared" si="93"/>
        <v>0</v>
      </c>
      <c r="EHU97" s="912">
        <f t="shared" si="93"/>
        <v>0</v>
      </c>
      <c r="EHV97" s="912">
        <f t="shared" si="93"/>
        <v>0</v>
      </c>
      <c r="EHW97" s="912">
        <f t="shared" si="93"/>
        <v>0</v>
      </c>
      <c r="EHX97" s="912">
        <f t="shared" si="93"/>
        <v>0</v>
      </c>
      <c r="EHY97" s="912">
        <f t="shared" si="93"/>
        <v>0</v>
      </c>
      <c r="EHZ97" s="912">
        <f t="shared" si="93"/>
        <v>0</v>
      </c>
      <c r="EIA97" s="912">
        <f t="shared" si="93"/>
        <v>0</v>
      </c>
      <c r="EIB97" s="912">
        <f t="shared" si="93"/>
        <v>0</v>
      </c>
      <c r="EIC97" s="912">
        <f t="shared" si="93"/>
        <v>0</v>
      </c>
      <c r="EID97" s="912">
        <f t="shared" si="93"/>
        <v>0</v>
      </c>
      <c r="EIE97" s="912">
        <f t="shared" si="93"/>
        <v>0</v>
      </c>
      <c r="EIF97" s="912">
        <f t="shared" si="93"/>
        <v>0</v>
      </c>
      <c r="EIG97" s="912">
        <f t="shared" si="93"/>
        <v>0</v>
      </c>
      <c r="EIH97" s="912">
        <f t="shared" si="93"/>
        <v>0</v>
      </c>
      <c r="EII97" s="912">
        <f t="shared" si="93"/>
        <v>0</v>
      </c>
      <c r="EIJ97" s="912">
        <f t="shared" si="93"/>
        <v>0</v>
      </c>
      <c r="EIK97" s="912">
        <f t="shared" si="93"/>
        <v>0</v>
      </c>
      <c r="EIL97" s="912">
        <f t="shared" si="93"/>
        <v>0</v>
      </c>
      <c r="EIM97" s="912">
        <f t="shared" si="93"/>
        <v>0</v>
      </c>
      <c r="EIN97" s="912">
        <f t="shared" si="93"/>
        <v>0</v>
      </c>
      <c r="EIO97" s="912">
        <f t="shared" si="93"/>
        <v>0</v>
      </c>
      <c r="EIP97" s="912">
        <f t="shared" si="93"/>
        <v>0</v>
      </c>
      <c r="EIQ97" s="912">
        <f t="shared" si="93"/>
        <v>0</v>
      </c>
      <c r="EIR97" s="912">
        <f t="shared" si="93"/>
        <v>0</v>
      </c>
      <c r="EIS97" s="912">
        <f t="shared" si="93"/>
        <v>0</v>
      </c>
      <c r="EIT97" s="912">
        <f t="shared" si="93"/>
        <v>0</v>
      </c>
      <c r="EIU97" s="912">
        <f t="shared" si="93"/>
        <v>0</v>
      </c>
      <c r="EIV97" s="912">
        <f t="shared" si="93"/>
        <v>0</v>
      </c>
      <c r="EIW97" s="912">
        <f t="shared" si="93"/>
        <v>0</v>
      </c>
      <c r="EIX97" s="912">
        <f t="shared" si="93"/>
        <v>0</v>
      </c>
      <c r="EIY97" s="912">
        <f t="shared" si="93"/>
        <v>0</v>
      </c>
      <c r="EIZ97" s="912">
        <f t="shared" si="93"/>
        <v>0</v>
      </c>
      <c r="EJA97" s="912">
        <f t="shared" si="93"/>
        <v>0</v>
      </c>
      <c r="EJB97" s="912">
        <f t="shared" si="93"/>
        <v>0</v>
      </c>
      <c r="EJC97" s="912">
        <f t="shared" si="93"/>
        <v>0</v>
      </c>
      <c r="EJD97" s="912">
        <f t="shared" si="93"/>
        <v>0</v>
      </c>
      <c r="EJE97" s="912">
        <f t="shared" si="93"/>
        <v>0</v>
      </c>
      <c r="EJF97" s="912">
        <f t="shared" si="93"/>
        <v>0</v>
      </c>
      <c r="EJG97" s="912">
        <f t="shared" si="93"/>
        <v>0</v>
      </c>
      <c r="EJH97" s="912">
        <f t="shared" si="93"/>
        <v>0</v>
      </c>
      <c r="EJI97" s="912">
        <f t="shared" si="93"/>
        <v>0</v>
      </c>
      <c r="EJJ97" s="912">
        <f t="shared" si="93"/>
        <v>0</v>
      </c>
      <c r="EJK97" s="912">
        <f t="shared" si="93"/>
        <v>0</v>
      </c>
      <c r="EJL97" s="912">
        <f t="shared" si="93"/>
        <v>0</v>
      </c>
      <c r="EJM97" s="912">
        <f t="shared" si="93"/>
        <v>0</v>
      </c>
      <c r="EJN97" s="912">
        <f t="shared" ref="EJN97:ELY97" si="94">SUM(EJN96+EJN98)</f>
        <v>0</v>
      </c>
      <c r="EJO97" s="912">
        <f t="shared" si="94"/>
        <v>0</v>
      </c>
      <c r="EJP97" s="912">
        <f t="shared" si="94"/>
        <v>0</v>
      </c>
      <c r="EJQ97" s="912">
        <f t="shared" si="94"/>
        <v>0</v>
      </c>
      <c r="EJR97" s="912">
        <f t="shared" si="94"/>
        <v>0</v>
      </c>
      <c r="EJS97" s="912">
        <f t="shared" si="94"/>
        <v>0</v>
      </c>
      <c r="EJT97" s="912">
        <f t="shared" si="94"/>
        <v>0</v>
      </c>
      <c r="EJU97" s="912">
        <f t="shared" si="94"/>
        <v>0</v>
      </c>
      <c r="EJV97" s="912">
        <f t="shared" si="94"/>
        <v>0</v>
      </c>
      <c r="EJW97" s="912">
        <f t="shared" si="94"/>
        <v>0</v>
      </c>
      <c r="EJX97" s="912">
        <f t="shared" si="94"/>
        <v>0</v>
      </c>
      <c r="EJY97" s="912">
        <f t="shared" si="94"/>
        <v>0</v>
      </c>
      <c r="EJZ97" s="912">
        <f t="shared" si="94"/>
        <v>0</v>
      </c>
      <c r="EKA97" s="912">
        <f t="shared" si="94"/>
        <v>0</v>
      </c>
      <c r="EKB97" s="912">
        <f t="shared" si="94"/>
        <v>0</v>
      </c>
      <c r="EKC97" s="912">
        <f t="shared" si="94"/>
        <v>0</v>
      </c>
      <c r="EKD97" s="912">
        <f t="shared" si="94"/>
        <v>0</v>
      </c>
      <c r="EKE97" s="912">
        <f t="shared" si="94"/>
        <v>0</v>
      </c>
      <c r="EKF97" s="912">
        <f t="shared" si="94"/>
        <v>0</v>
      </c>
      <c r="EKG97" s="912">
        <f t="shared" si="94"/>
        <v>0</v>
      </c>
      <c r="EKH97" s="912">
        <f t="shared" si="94"/>
        <v>0</v>
      </c>
      <c r="EKI97" s="912">
        <f t="shared" si="94"/>
        <v>0</v>
      </c>
      <c r="EKJ97" s="912">
        <f t="shared" si="94"/>
        <v>0</v>
      </c>
      <c r="EKK97" s="912">
        <f t="shared" si="94"/>
        <v>0</v>
      </c>
      <c r="EKL97" s="912">
        <f t="shared" si="94"/>
        <v>0</v>
      </c>
      <c r="EKM97" s="912">
        <f t="shared" si="94"/>
        <v>0</v>
      </c>
      <c r="EKN97" s="912">
        <f t="shared" si="94"/>
        <v>0</v>
      </c>
      <c r="EKO97" s="912">
        <f t="shared" si="94"/>
        <v>0</v>
      </c>
      <c r="EKP97" s="912">
        <f t="shared" si="94"/>
        <v>0</v>
      </c>
      <c r="EKQ97" s="912">
        <f t="shared" si="94"/>
        <v>0</v>
      </c>
      <c r="EKR97" s="912">
        <f t="shared" si="94"/>
        <v>0</v>
      </c>
      <c r="EKS97" s="912">
        <f t="shared" si="94"/>
        <v>0</v>
      </c>
      <c r="EKT97" s="912">
        <f t="shared" si="94"/>
        <v>0</v>
      </c>
      <c r="EKU97" s="912">
        <f t="shared" si="94"/>
        <v>0</v>
      </c>
      <c r="EKV97" s="912">
        <f t="shared" si="94"/>
        <v>0</v>
      </c>
      <c r="EKW97" s="912">
        <f t="shared" si="94"/>
        <v>0</v>
      </c>
      <c r="EKX97" s="912">
        <f t="shared" si="94"/>
        <v>0</v>
      </c>
      <c r="EKY97" s="912">
        <f t="shared" si="94"/>
        <v>0</v>
      </c>
      <c r="EKZ97" s="912">
        <f t="shared" si="94"/>
        <v>0</v>
      </c>
      <c r="ELA97" s="912">
        <f t="shared" si="94"/>
        <v>0</v>
      </c>
      <c r="ELB97" s="912">
        <f t="shared" si="94"/>
        <v>0</v>
      </c>
      <c r="ELC97" s="912">
        <f t="shared" si="94"/>
        <v>0</v>
      </c>
      <c r="ELD97" s="912">
        <f t="shared" si="94"/>
        <v>0</v>
      </c>
      <c r="ELE97" s="912">
        <f t="shared" si="94"/>
        <v>0</v>
      </c>
      <c r="ELF97" s="912">
        <f t="shared" si="94"/>
        <v>0</v>
      </c>
      <c r="ELG97" s="912">
        <f t="shared" si="94"/>
        <v>0</v>
      </c>
      <c r="ELH97" s="912">
        <f t="shared" si="94"/>
        <v>0</v>
      </c>
      <c r="ELI97" s="912">
        <f t="shared" si="94"/>
        <v>0</v>
      </c>
      <c r="ELJ97" s="912">
        <f t="shared" si="94"/>
        <v>0</v>
      </c>
      <c r="ELK97" s="912">
        <f t="shared" si="94"/>
        <v>0</v>
      </c>
      <c r="ELL97" s="912">
        <f t="shared" si="94"/>
        <v>0</v>
      </c>
      <c r="ELM97" s="912">
        <f t="shared" si="94"/>
        <v>0</v>
      </c>
      <c r="ELN97" s="912">
        <f t="shared" si="94"/>
        <v>0</v>
      </c>
      <c r="ELO97" s="912">
        <f t="shared" si="94"/>
        <v>0</v>
      </c>
      <c r="ELP97" s="912">
        <f t="shared" si="94"/>
        <v>0</v>
      </c>
      <c r="ELQ97" s="912">
        <f t="shared" si="94"/>
        <v>0</v>
      </c>
      <c r="ELR97" s="912">
        <f t="shared" si="94"/>
        <v>0</v>
      </c>
      <c r="ELS97" s="912">
        <f t="shared" si="94"/>
        <v>0</v>
      </c>
      <c r="ELT97" s="912">
        <f t="shared" si="94"/>
        <v>0</v>
      </c>
      <c r="ELU97" s="912">
        <f t="shared" si="94"/>
        <v>0</v>
      </c>
      <c r="ELV97" s="912">
        <f t="shared" si="94"/>
        <v>0</v>
      </c>
      <c r="ELW97" s="912">
        <f t="shared" si="94"/>
        <v>0</v>
      </c>
      <c r="ELX97" s="912">
        <f t="shared" si="94"/>
        <v>0</v>
      </c>
      <c r="ELY97" s="912">
        <f t="shared" si="94"/>
        <v>0</v>
      </c>
      <c r="ELZ97" s="912">
        <f t="shared" ref="ELZ97:EOK97" si="95">SUM(ELZ96+ELZ98)</f>
        <v>0</v>
      </c>
      <c r="EMA97" s="912">
        <f t="shared" si="95"/>
        <v>0</v>
      </c>
      <c r="EMB97" s="912">
        <f t="shared" si="95"/>
        <v>0</v>
      </c>
      <c r="EMC97" s="912">
        <f t="shared" si="95"/>
        <v>0</v>
      </c>
      <c r="EMD97" s="912">
        <f t="shared" si="95"/>
        <v>0</v>
      </c>
      <c r="EME97" s="912">
        <f t="shared" si="95"/>
        <v>0</v>
      </c>
      <c r="EMF97" s="912">
        <f t="shared" si="95"/>
        <v>0</v>
      </c>
      <c r="EMG97" s="912">
        <f t="shared" si="95"/>
        <v>0</v>
      </c>
      <c r="EMH97" s="912">
        <f t="shared" si="95"/>
        <v>0</v>
      </c>
      <c r="EMI97" s="912">
        <f t="shared" si="95"/>
        <v>0</v>
      </c>
      <c r="EMJ97" s="912">
        <f t="shared" si="95"/>
        <v>0</v>
      </c>
      <c r="EMK97" s="912">
        <f t="shared" si="95"/>
        <v>0</v>
      </c>
      <c r="EML97" s="912">
        <f t="shared" si="95"/>
        <v>0</v>
      </c>
      <c r="EMM97" s="912">
        <f t="shared" si="95"/>
        <v>0</v>
      </c>
      <c r="EMN97" s="912">
        <f t="shared" si="95"/>
        <v>0</v>
      </c>
      <c r="EMO97" s="912">
        <f t="shared" si="95"/>
        <v>0</v>
      </c>
      <c r="EMP97" s="912">
        <f t="shared" si="95"/>
        <v>0</v>
      </c>
      <c r="EMQ97" s="912">
        <f t="shared" si="95"/>
        <v>0</v>
      </c>
      <c r="EMR97" s="912">
        <f t="shared" si="95"/>
        <v>0</v>
      </c>
      <c r="EMS97" s="912">
        <f t="shared" si="95"/>
        <v>0</v>
      </c>
      <c r="EMT97" s="912">
        <f t="shared" si="95"/>
        <v>0</v>
      </c>
      <c r="EMU97" s="912">
        <f t="shared" si="95"/>
        <v>0</v>
      </c>
      <c r="EMV97" s="912">
        <f t="shared" si="95"/>
        <v>0</v>
      </c>
      <c r="EMW97" s="912">
        <f t="shared" si="95"/>
        <v>0</v>
      </c>
      <c r="EMX97" s="912">
        <f t="shared" si="95"/>
        <v>0</v>
      </c>
      <c r="EMY97" s="912">
        <f t="shared" si="95"/>
        <v>0</v>
      </c>
      <c r="EMZ97" s="912">
        <f t="shared" si="95"/>
        <v>0</v>
      </c>
      <c r="ENA97" s="912">
        <f t="shared" si="95"/>
        <v>0</v>
      </c>
      <c r="ENB97" s="912">
        <f t="shared" si="95"/>
        <v>0</v>
      </c>
      <c r="ENC97" s="912">
        <f t="shared" si="95"/>
        <v>0</v>
      </c>
      <c r="END97" s="912">
        <f t="shared" si="95"/>
        <v>0</v>
      </c>
      <c r="ENE97" s="912">
        <f t="shared" si="95"/>
        <v>0</v>
      </c>
      <c r="ENF97" s="912">
        <f t="shared" si="95"/>
        <v>0</v>
      </c>
      <c r="ENG97" s="912">
        <f t="shared" si="95"/>
        <v>0</v>
      </c>
      <c r="ENH97" s="912">
        <f t="shared" si="95"/>
        <v>0</v>
      </c>
      <c r="ENI97" s="912">
        <f t="shared" si="95"/>
        <v>0</v>
      </c>
      <c r="ENJ97" s="912">
        <f t="shared" si="95"/>
        <v>0</v>
      </c>
      <c r="ENK97" s="912">
        <f t="shared" si="95"/>
        <v>0</v>
      </c>
      <c r="ENL97" s="912">
        <f t="shared" si="95"/>
        <v>0</v>
      </c>
      <c r="ENM97" s="912">
        <f t="shared" si="95"/>
        <v>0</v>
      </c>
      <c r="ENN97" s="912">
        <f t="shared" si="95"/>
        <v>0</v>
      </c>
      <c r="ENO97" s="912">
        <f t="shared" si="95"/>
        <v>0</v>
      </c>
      <c r="ENP97" s="912">
        <f t="shared" si="95"/>
        <v>0</v>
      </c>
      <c r="ENQ97" s="912">
        <f t="shared" si="95"/>
        <v>0</v>
      </c>
      <c r="ENR97" s="912">
        <f t="shared" si="95"/>
        <v>0</v>
      </c>
      <c r="ENS97" s="912">
        <f t="shared" si="95"/>
        <v>0</v>
      </c>
      <c r="ENT97" s="912">
        <f t="shared" si="95"/>
        <v>0</v>
      </c>
      <c r="ENU97" s="912">
        <f t="shared" si="95"/>
        <v>0</v>
      </c>
      <c r="ENV97" s="912">
        <f t="shared" si="95"/>
        <v>0</v>
      </c>
      <c r="ENW97" s="912">
        <f t="shared" si="95"/>
        <v>0</v>
      </c>
      <c r="ENX97" s="912">
        <f t="shared" si="95"/>
        <v>0</v>
      </c>
      <c r="ENY97" s="912">
        <f t="shared" si="95"/>
        <v>0</v>
      </c>
      <c r="ENZ97" s="912">
        <f t="shared" si="95"/>
        <v>0</v>
      </c>
      <c r="EOA97" s="912">
        <f t="shared" si="95"/>
        <v>0</v>
      </c>
      <c r="EOB97" s="912">
        <f t="shared" si="95"/>
        <v>0</v>
      </c>
      <c r="EOC97" s="912">
        <f t="shared" si="95"/>
        <v>0</v>
      </c>
      <c r="EOD97" s="912">
        <f t="shared" si="95"/>
        <v>0</v>
      </c>
      <c r="EOE97" s="912">
        <f t="shared" si="95"/>
        <v>0</v>
      </c>
      <c r="EOF97" s="912">
        <f t="shared" si="95"/>
        <v>0</v>
      </c>
      <c r="EOG97" s="912">
        <f t="shared" si="95"/>
        <v>0</v>
      </c>
      <c r="EOH97" s="912">
        <f t="shared" si="95"/>
        <v>0</v>
      </c>
      <c r="EOI97" s="912">
        <f t="shared" si="95"/>
        <v>0</v>
      </c>
      <c r="EOJ97" s="912">
        <f t="shared" si="95"/>
        <v>0</v>
      </c>
      <c r="EOK97" s="912">
        <f t="shared" si="95"/>
        <v>0</v>
      </c>
      <c r="EOL97" s="912">
        <f t="shared" ref="EOL97:EQW97" si="96">SUM(EOL96+EOL98)</f>
        <v>0</v>
      </c>
      <c r="EOM97" s="912">
        <f t="shared" si="96"/>
        <v>0</v>
      </c>
      <c r="EON97" s="912">
        <f t="shared" si="96"/>
        <v>0</v>
      </c>
      <c r="EOO97" s="912">
        <f t="shared" si="96"/>
        <v>0</v>
      </c>
      <c r="EOP97" s="912">
        <f t="shared" si="96"/>
        <v>0</v>
      </c>
      <c r="EOQ97" s="912">
        <f t="shared" si="96"/>
        <v>0</v>
      </c>
      <c r="EOR97" s="912">
        <f t="shared" si="96"/>
        <v>0</v>
      </c>
      <c r="EOS97" s="912">
        <f t="shared" si="96"/>
        <v>0</v>
      </c>
      <c r="EOT97" s="912">
        <f t="shared" si="96"/>
        <v>0</v>
      </c>
      <c r="EOU97" s="912">
        <f t="shared" si="96"/>
        <v>0</v>
      </c>
      <c r="EOV97" s="912">
        <f t="shared" si="96"/>
        <v>0</v>
      </c>
      <c r="EOW97" s="912">
        <f t="shared" si="96"/>
        <v>0</v>
      </c>
      <c r="EOX97" s="912">
        <f t="shared" si="96"/>
        <v>0</v>
      </c>
      <c r="EOY97" s="912">
        <f t="shared" si="96"/>
        <v>0</v>
      </c>
      <c r="EOZ97" s="912">
        <f t="shared" si="96"/>
        <v>0</v>
      </c>
      <c r="EPA97" s="912">
        <f t="shared" si="96"/>
        <v>0</v>
      </c>
      <c r="EPB97" s="912">
        <f t="shared" si="96"/>
        <v>0</v>
      </c>
      <c r="EPC97" s="912">
        <f t="shared" si="96"/>
        <v>0</v>
      </c>
      <c r="EPD97" s="912">
        <f t="shared" si="96"/>
        <v>0</v>
      </c>
      <c r="EPE97" s="912">
        <f t="shared" si="96"/>
        <v>0</v>
      </c>
      <c r="EPF97" s="912">
        <f t="shared" si="96"/>
        <v>0</v>
      </c>
      <c r="EPG97" s="912">
        <f t="shared" si="96"/>
        <v>0</v>
      </c>
      <c r="EPH97" s="912">
        <f t="shared" si="96"/>
        <v>0</v>
      </c>
      <c r="EPI97" s="912">
        <f t="shared" si="96"/>
        <v>0</v>
      </c>
      <c r="EPJ97" s="912">
        <f t="shared" si="96"/>
        <v>0</v>
      </c>
      <c r="EPK97" s="912">
        <f t="shared" si="96"/>
        <v>0</v>
      </c>
      <c r="EPL97" s="912">
        <f t="shared" si="96"/>
        <v>0</v>
      </c>
      <c r="EPM97" s="912">
        <f t="shared" si="96"/>
        <v>0</v>
      </c>
      <c r="EPN97" s="912">
        <f t="shared" si="96"/>
        <v>0</v>
      </c>
      <c r="EPO97" s="912">
        <f t="shared" si="96"/>
        <v>0</v>
      </c>
      <c r="EPP97" s="912">
        <f t="shared" si="96"/>
        <v>0</v>
      </c>
      <c r="EPQ97" s="912">
        <f t="shared" si="96"/>
        <v>0</v>
      </c>
      <c r="EPR97" s="912">
        <f t="shared" si="96"/>
        <v>0</v>
      </c>
      <c r="EPS97" s="912">
        <f t="shared" si="96"/>
        <v>0</v>
      </c>
      <c r="EPT97" s="912">
        <f t="shared" si="96"/>
        <v>0</v>
      </c>
      <c r="EPU97" s="912">
        <f t="shared" si="96"/>
        <v>0</v>
      </c>
      <c r="EPV97" s="912">
        <f t="shared" si="96"/>
        <v>0</v>
      </c>
      <c r="EPW97" s="912">
        <f t="shared" si="96"/>
        <v>0</v>
      </c>
      <c r="EPX97" s="912">
        <f t="shared" si="96"/>
        <v>0</v>
      </c>
      <c r="EPY97" s="912">
        <f t="shared" si="96"/>
        <v>0</v>
      </c>
      <c r="EPZ97" s="912">
        <f t="shared" si="96"/>
        <v>0</v>
      </c>
      <c r="EQA97" s="912">
        <f t="shared" si="96"/>
        <v>0</v>
      </c>
      <c r="EQB97" s="912">
        <f t="shared" si="96"/>
        <v>0</v>
      </c>
      <c r="EQC97" s="912">
        <f t="shared" si="96"/>
        <v>0</v>
      </c>
      <c r="EQD97" s="912">
        <f t="shared" si="96"/>
        <v>0</v>
      </c>
      <c r="EQE97" s="912">
        <f t="shared" si="96"/>
        <v>0</v>
      </c>
      <c r="EQF97" s="912">
        <f t="shared" si="96"/>
        <v>0</v>
      </c>
      <c r="EQG97" s="912">
        <f t="shared" si="96"/>
        <v>0</v>
      </c>
      <c r="EQH97" s="912">
        <f t="shared" si="96"/>
        <v>0</v>
      </c>
      <c r="EQI97" s="912">
        <f t="shared" si="96"/>
        <v>0</v>
      </c>
      <c r="EQJ97" s="912">
        <f t="shared" si="96"/>
        <v>0</v>
      </c>
      <c r="EQK97" s="912">
        <f t="shared" si="96"/>
        <v>0</v>
      </c>
      <c r="EQL97" s="912">
        <f t="shared" si="96"/>
        <v>0</v>
      </c>
      <c r="EQM97" s="912">
        <f t="shared" si="96"/>
        <v>0</v>
      </c>
      <c r="EQN97" s="912">
        <f t="shared" si="96"/>
        <v>0</v>
      </c>
      <c r="EQO97" s="912">
        <f t="shared" si="96"/>
        <v>0</v>
      </c>
      <c r="EQP97" s="912">
        <f t="shared" si="96"/>
        <v>0</v>
      </c>
      <c r="EQQ97" s="912">
        <f t="shared" si="96"/>
        <v>0</v>
      </c>
      <c r="EQR97" s="912">
        <f t="shared" si="96"/>
        <v>0</v>
      </c>
      <c r="EQS97" s="912">
        <f t="shared" si="96"/>
        <v>0</v>
      </c>
      <c r="EQT97" s="912">
        <f t="shared" si="96"/>
        <v>0</v>
      </c>
      <c r="EQU97" s="912">
        <f t="shared" si="96"/>
        <v>0</v>
      </c>
      <c r="EQV97" s="912">
        <f t="shared" si="96"/>
        <v>0</v>
      </c>
      <c r="EQW97" s="912">
        <f t="shared" si="96"/>
        <v>0</v>
      </c>
      <c r="EQX97" s="912">
        <f t="shared" ref="EQX97:ETI97" si="97">SUM(EQX96+EQX98)</f>
        <v>0</v>
      </c>
      <c r="EQY97" s="912">
        <f t="shared" si="97"/>
        <v>0</v>
      </c>
      <c r="EQZ97" s="912">
        <f t="shared" si="97"/>
        <v>0</v>
      </c>
      <c r="ERA97" s="912">
        <f t="shared" si="97"/>
        <v>0</v>
      </c>
      <c r="ERB97" s="912">
        <f t="shared" si="97"/>
        <v>0</v>
      </c>
      <c r="ERC97" s="912">
        <f t="shared" si="97"/>
        <v>0</v>
      </c>
      <c r="ERD97" s="912">
        <f t="shared" si="97"/>
        <v>0</v>
      </c>
      <c r="ERE97" s="912">
        <f t="shared" si="97"/>
        <v>0</v>
      </c>
      <c r="ERF97" s="912">
        <f t="shared" si="97"/>
        <v>0</v>
      </c>
      <c r="ERG97" s="912">
        <f t="shared" si="97"/>
        <v>0</v>
      </c>
      <c r="ERH97" s="912">
        <f t="shared" si="97"/>
        <v>0</v>
      </c>
      <c r="ERI97" s="912">
        <f t="shared" si="97"/>
        <v>0</v>
      </c>
      <c r="ERJ97" s="912">
        <f t="shared" si="97"/>
        <v>0</v>
      </c>
      <c r="ERK97" s="912">
        <f t="shared" si="97"/>
        <v>0</v>
      </c>
      <c r="ERL97" s="912">
        <f t="shared" si="97"/>
        <v>0</v>
      </c>
      <c r="ERM97" s="912">
        <f t="shared" si="97"/>
        <v>0</v>
      </c>
      <c r="ERN97" s="912">
        <f t="shared" si="97"/>
        <v>0</v>
      </c>
      <c r="ERO97" s="912">
        <f t="shared" si="97"/>
        <v>0</v>
      </c>
      <c r="ERP97" s="912">
        <f t="shared" si="97"/>
        <v>0</v>
      </c>
      <c r="ERQ97" s="912">
        <f t="shared" si="97"/>
        <v>0</v>
      </c>
      <c r="ERR97" s="912">
        <f t="shared" si="97"/>
        <v>0</v>
      </c>
      <c r="ERS97" s="912">
        <f t="shared" si="97"/>
        <v>0</v>
      </c>
      <c r="ERT97" s="912">
        <f t="shared" si="97"/>
        <v>0</v>
      </c>
      <c r="ERU97" s="912">
        <f t="shared" si="97"/>
        <v>0</v>
      </c>
      <c r="ERV97" s="912">
        <f t="shared" si="97"/>
        <v>0</v>
      </c>
      <c r="ERW97" s="912">
        <f t="shared" si="97"/>
        <v>0</v>
      </c>
      <c r="ERX97" s="912">
        <f t="shared" si="97"/>
        <v>0</v>
      </c>
      <c r="ERY97" s="912">
        <f t="shared" si="97"/>
        <v>0</v>
      </c>
      <c r="ERZ97" s="912">
        <f t="shared" si="97"/>
        <v>0</v>
      </c>
      <c r="ESA97" s="912">
        <f t="shared" si="97"/>
        <v>0</v>
      </c>
      <c r="ESB97" s="912">
        <f t="shared" si="97"/>
        <v>0</v>
      </c>
      <c r="ESC97" s="912">
        <f t="shared" si="97"/>
        <v>0</v>
      </c>
      <c r="ESD97" s="912">
        <f t="shared" si="97"/>
        <v>0</v>
      </c>
      <c r="ESE97" s="912">
        <f t="shared" si="97"/>
        <v>0</v>
      </c>
      <c r="ESF97" s="912">
        <f t="shared" si="97"/>
        <v>0</v>
      </c>
      <c r="ESG97" s="912">
        <f t="shared" si="97"/>
        <v>0</v>
      </c>
      <c r="ESH97" s="912">
        <f t="shared" si="97"/>
        <v>0</v>
      </c>
      <c r="ESI97" s="912">
        <f t="shared" si="97"/>
        <v>0</v>
      </c>
      <c r="ESJ97" s="912">
        <f t="shared" si="97"/>
        <v>0</v>
      </c>
      <c r="ESK97" s="912">
        <f t="shared" si="97"/>
        <v>0</v>
      </c>
      <c r="ESL97" s="912">
        <f t="shared" si="97"/>
        <v>0</v>
      </c>
      <c r="ESM97" s="912">
        <f t="shared" si="97"/>
        <v>0</v>
      </c>
      <c r="ESN97" s="912">
        <f t="shared" si="97"/>
        <v>0</v>
      </c>
      <c r="ESO97" s="912">
        <f t="shared" si="97"/>
        <v>0</v>
      </c>
      <c r="ESP97" s="912">
        <f t="shared" si="97"/>
        <v>0</v>
      </c>
      <c r="ESQ97" s="912">
        <f t="shared" si="97"/>
        <v>0</v>
      </c>
      <c r="ESR97" s="912">
        <f t="shared" si="97"/>
        <v>0</v>
      </c>
      <c r="ESS97" s="912">
        <f t="shared" si="97"/>
        <v>0</v>
      </c>
      <c r="EST97" s="912">
        <f t="shared" si="97"/>
        <v>0</v>
      </c>
      <c r="ESU97" s="912">
        <f t="shared" si="97"/>
        <v>0</v>
      </c>
      <c r="ESV97" s="912">
        <f t="shared" si="97"/>
        <v>0</v>
      </c>
      <c r="ESW97" s="912">
        <f t="shared" si="97"/>
        <v>0</v>
      </c>
      <c r="ESX97" s="912">
        <f t="shared" si="97"/>
        <v>0</v>
      </c>
      <c r="ESY97" s="912">
        <f t="shared" si="97"/>
        <v>0</v>
      </c>
      <c r="ESZ97" s="912">
        <f t="shared" si="97"/>
        <v>0</v>
      </c>
      <c r="ETA97" s="912">
        <f t="shared" si="97"/>
        <v>0</v>
      </c>
      <c r="ETB97" s="912">
        <f t="shared" si="97"/>
        <v>0</v>
      </c>
      <c r="ETC97" s="912">
        <f t="shared" si="97"/>
        <v>0</v>
      </c>
      <c r="ETD97" s="912">
        <f t="shared" si="97"/>
        <v>0</v>
      </c>
      <c r="ETE97" s="912">
        <f t="shared" si="97"/>
        <v>0</v>
      </c>
      <c r="ETF97" s="912">
        <f t="shared" si="97"/>
        <v>0</v>
      </c>
      <c r="ETG97" s="912">
        <f t="shared" si="97"/>
        <v>0</v>
      </c>
      <c r="ETH97" s="912">
        <f t="shared" si="97"/>
        <v>0</v>
      </c>
      <c r="ETI97" s="912">
        <f t="shared" si="97"/>
        <v>0</v>
      </c>
      <c r="ETJ97" s="912">
        <f t="shared" ref="ETJ97:EVU97" si="98">SUM(ETJ96+ETJ98)</f>
        <v>0</v>
      </c>
      <c r="ETK97" s="912">
        <f t="shared" si="98"/>
        <v>0</v>
      </c>
      <c r="ETL97" s="912">
        <f t="shared" si="98"/>
        <v>0</v>
      </c>
      <c r="ETM97" s="912">
        <f t="shared" si="98"/>
        <v>0</v>
      </c>
      <c r="ETN97" s="912">
        <f t="shared" si="98"/>
        <v>0</v>
      </c>
      <c r="ETO97" s="912">
        <f t="shared" si="98"/>
        <v>0</v>
      </c>
      <c r="ETP97" s="912">
        <f t="shared" si="98"/>
        <v>0</v>
      </c>
      <c r="ETQ97" s="912">
        <f t="shared" si="98"/>
        <v>0</v>
      </c>
      <c r="ETR97" s="912">
        <f t="shared" si="98"/>
        <v>0</v>
      </c>
      <c r="ETS97" s="912">
        <f t="shared" si="98"/>
        <v>0</v>
      </c>
      <c r="ETT97" s="912">
        <f t="shared" si="98"/>
        <v>0</v>
      </c>
      <c r="ETU97" s="912">
        <f t="shared" si="98"/>
        <v>0</v>
      </c>
      <c r="ETV97" s="912">
        <f t="shared" si="98"/>
        <v>0</v>
      </c>
      <c r="ETW97" s="912">
        <f t="shared" si="98"/>
        <v>0</v>
      </c>
      <c r="ETX97" s="912">
        <f t="shared" si="98"/>
        <v>0</v>
      </c>
      <c r="ETY97" s="912">
        <f t="shared" si="98"/>
        <v>0</v>
      </c>
      <c r="ETZ97" s="912">
        <f t="shared" si="98"/>
        <v>0</v>
      </c>
      <c r="EUA97" s="912">
        <f t="shared" si="98"/>
        <v>0</v>
      </c>
      <c r="EUB97" s="912">
        <f t="shared" si="98"/>
        <v>0</v>
      </c>
      <c r="EUC97" s="912">
        <f t="shared" si="98"/>
        <v>0</v>
      </c>
      <c r="EUD97" s="912">
        <f t="shared" si="98"/>
        <v>0</v>
      </c>
      <c r="EUE97" s="912">
        <f t="shared" si="98"/>
        <v>0</v>
      </c>
      <c r="EUF97" s="912">
        <f t="shared" si="98"/>
        <v>0</v>
      </c>
      <c r="EUG97" s="912">
        <f t="shared" si="98"/>
        <v>0</v>
      </c>
      <c r="EUH97" s="912">
        <f t="shared" si="98"/>
        <v>0</v>
      </c>
      <c r="EUI97" s="912">
        <f t="shared" si="98"/>
        <v>0</v>
      </c>
      <c r="EUJ97" s="912">
        <f t="shared" si="98"/>
        <v>0</v>
      </c>
      <c r="EUK97" s="912">
        <f t="shared" si="98"/>
        <v>0</v>
      </c>
      <c r="EUL97" s="912">
        <f t="shared" si="98"/>
        <v>0</v>
      </c>
      <c r="EUM97" s="912">
        <f t="shared" si="98"/>
        <v>0</v>
      </c>
      <c r="EUN97" s="912">
        <f t="shared" si="98"/>
        <v>0</v>
      </c>
      <c r="EUO97" s="912">
        <f t="shared" si="98"/>
        <v>0</v>
      </c>
      <c r="EUP97" s="912">
        <f t="shared" si="98"/>
        <v>0</v>
      </c>
      <c r="EUQ97" s="912">
        <f t="shared" si="98"/>
        <v>0</v>
      </c>
      <c r="EUR97" s="912">
        <f t="shared" si="98"/>
        <v>0</v>
      </c>
      <c r="EUS97" s="912">
        <f t="shared" si="98"/>
        <v>0</v>
      </c>
      <c r="EUT97" s="912">
        <f t="shared" si="98"/>
        <v>0</v>
      </c>
      <c r="EUU97" s="912">
        <f t="shared" si="98"/>
        <v>0</v>
      </c>
      <c r="EUV97" s="912">
        <f t="shared" si="98"/>
        <v>0</v>
      </c>
      <c r="EUW97" s="912">
        <f t="shared" si="98"/>
        <v>0</v>
      </c>
      <c r="EUX97" s="912">
        <f t="shared" si="98"/>
        <v>0</v>
      </c>
      <c r="EUY97" s="912">
        <f t="shared" si="98"/>
        <v>0</v>
      </c>
      <c r="EUZ97" s="912">
        <f t="shared" si="98"/>
        <v>0</v>
      </c>
      <c r="EVA97" s="912">
        <f t="shared" si="98"/>
        <v>0</v>
      </c>
      <c r="EVB97" s="912">
        <f t="shared" si="98"/>
        <v>0</v>
      </c>
      <c r="EVC97" s="912">
        <f t="shared" si="98"/>
        <v>0</v>
      </c>
      <c r="EVD97" s="912">
        <f t="shared" si="98"/>
        <v>0</v>
      </c>
      <c r="EVE97" s="912">
        <f t="shared" si="98"/>
        <v>0</v>
      </c>
      <c r="EVF97" s="912">
        <f t="shared" si="98"/>
        <v>0</v>
      </c>
      <c r="EVG97" s="912">
        <f t="shared" si="98"/>
        <v>0</v>
      </c>
      <c r="EVH97" s="912">
        <f t="shared" si="98"/>
        <v>0</v>
      </c>
      <c r="EVI97" s="912">
        <f t="shared" si="98"/>
        <v>0</v>
      </c>
      <c r="EVJ97" s="912">
        <f t="shared" si="98"/>
        <v>0</v>
      </c>
      <c r="EVK97" s="912">
        <f t="shared" si="98"/>
        <v>0</v>
      </c>
      <c r="EVL97" s="912">
        <f t="shared" si="98"/>
        <v>0</v>
      </c>
      <c r="EVM97" s="912">
        <f t="shared" si="98"/>
        <v>0</v>
      </c>
      <c r="EVN97" s="912">
        <f t="shared" si="98"/>
        <v>0</v>
      </c>
      <c r="EVO97" s="912">
        <f t="shared" si="98"/>
        <v>0</v>
      </c>
      <c r="EVP97" s="912">
        <f t="shared" si="98"/>
        <v>0</v>
      </c>
      <c r="EVQ97" s="912">
        <f t="shared" si="98"/>
        <v>0</v>
      </c>
      <c r="EVR97" s="912">
        <f t="shared" si="98"/>
        <v>0</v>
      </c>
      <c r="EVS97" s="912">
        <f t="shared" si="98"/>
        <v>0</v>
      </c>
      <c r="EVT97" s="912">
        <f t="shared" si="98"/>
        <v>0</v>
      </c>
      <c r="EVU97" s="912">
        <f t="shared" si="98"/>
        <v>0</v>
      </c>
      <c r="EVV97" s="912">
        <f t="shared" ref="EVV97:EYG97" si="99">SUM(EVV96+EVV98)</f>
        <v>0</v>
      </c>
      <c r="EVW97" s="912">
        <f t="shared" si="99"/>
        <v>0</v>
      </c>
      <c r="EVX97" s="912">
        <f t="shared" si="99"/>
        <v>0</v>
      </c>
      <c r="EVY97" s="912">
        <f t="shared" si="99"/>
        <v>0</v>
      </c>
      <c r="EVZ97" s="912">
        <f t="shared" si="99"/>
        <v>0</v>
      </c>
      <c r="EWA97" s="912">
        <f t="shared" si="99"/>
        <v>0</v>
      </c>
      <c r="EWB97" s="912">
        <f t="shared" si="99"/>
        <v>0</v>
      </c>
      <c r="EWC97" s="912">
        <f t="shared" si="99"/>
        <v>0</v>
      </c>
      <c r="EWD97" s="912">
        <f t="shared" si="99"/>
        <v>0</v>
      </c>
      <c r="EWE97" s="912">
        <f t="shared" si="99"/>
        <v>0</v>
      </c>
      <c r="EWF97" s="912">
        <f t="shared" si="99"/>
        <v>0</v>
      </c>
      <c r="EWG97" s="912">
        <f t="shared" si="99"/>
        <v>0</v>
      </c>
      <c r="EWH97" s="912">
        <f t="shared" si="99"/>
        <v>0</v>
      </c>
      <c r="EWI97" s="912">
        <f t="shared" si="99"/>
        <v>0</v>
      </c>
      <c r="EWJ97" s="912">
        <f t="shared" si="99"/>
        <v>0</v>
      </c>
      <c r="EWK97" s="912">
        <f t="shared" si="99"/>
        <v>0</v>
      </c>
      <c r="EWL97" s="912">
        <f t="shared" si="99"/>
        <v>0</v>
      </c>
      <c r="EWM97" s="912">
        <f t="shared" si="99"/>
        <v>0</v>
      </c>
      <c r="EWN97" s="912">
        <f t="shared" si="99"/>
        <v>0</v>
      </c>
      <c r="EWO97" s="912">
        <f t="shared" si="99"/>
        <v>0</v>
      </c>
      <c r="EWP97" s="912">
        <f t="shared" si="99"/>
        <v>0</v>
      </c>
      <c r="EWQ97" s="912">
        <f t="shared" si="99"/>
        <v>0</v>
      </c>
      <c r="EWR97" s="912">
        <f t="shared" si="99"/>
        <v>0</v>
      </c>
      <c r="EWS97" s="912">
        <f t="shared" si="99"/>
        <v>0</v>
      </c>
      <c r="EWT97" s="912">
        <f t="shared" si="99"/>
        <v>0</v>
      </c>
      <c r="EWU97" s="912">
        <f t="shared" si="99"/>
        <v>0</v>
      </c>
      <c r="EWV97" s="912">
        <f t="shared" si="99"/>
        <v>0</v>
      </c>
      <c r="EWW97" s="912">
        <f t="shared" si="99"/>
        <v>0</v>
      </c>
      <c r="EWX97" s="912">
        <f t="shared" si="99"/>
        <v>0</v>
      </c>
      <c r="EWY97" s="912">
        <f t="shared" si="99"/>
        <v>0</v>
      </c>
      <c r="EWZ97" s="912">
        <f t="shared" si="99"/>
        <v>0</v>
      </c>
      <c r="EXA97" s="912">
        <f t="shared" si="99"/>
        <v>0</v>
      </c>
      <c r="EXB97" s="912">
        <f t="shared" si="99"/>
        <v>0</v>
      </c>
      <c r="EXC97" s="912">
        <f t="shared" si="99"/>
        <v>0</v>
      </c>
      <c r="EXD97" s="912">
        <f t="shared" si="99"/>
        <v>0</v>
      </c>
      <c r="EXE97" s="912">
        <f t="shared" si="99"/>
        <v>0</v>
      </c>
      <c r="EXF97" s="912">
        <f t="shared" si="99"/>
        <v>0</v>
      </c>
      <c r="EXG97" s="912">
        <f t="shared" si="99"/>
        <v>0</v>
      </c>
      <c r="EXH97" s="912">
        <f t="shared" si="99"/>
        <v>0</v>
      </c>
      <c r="EXI97" s="912">
        <f t="shared" si="99"/>
        <v>0</v>
      </c>
      <c r="EXJ97" s="912">
        <f t="shared" si="99"/>
        <v>0</v>
      </c>
      <c r="EXK97" s="912">
        <f t="shared" si="99"/>
        <v>0</v>
      </c>
      <c r="EXL97" s="912">
        <f t="shared" si="99"/>
        <v>0</v>
      </c>
      <c r="EXM97" s="912">
        <f t="shared" si="99"/>
        <v>0</v>
      </c>
      <c r="EXN97" s="912">
        <f t="shared" si="99"/>
        <v>0</v>
      </c>
      <c r="EXO97" s="912">
        <f t="shared" si="99"/>
        <v>0</v>
      </c>
      <c r="EXP97" s="912">
        <f t="shared" si="99"/>
        <v>0</v>
      </c>
      <c r="EXQ97" s="912">
        <f t="shared" si="99"/>
        <v>0</v>
      </c>
      <c r="EXR97" s="912">
        <f t="shared" si="99"/>
        <v>0</v>
      </c>
      <c r="EXS97" s="912">
        <f t="shared" si="99"/>
        <v>0</v>
      </c>
      <c r="EXT97" s="912">
        <f t="shared" si="99"/>
        <v>0</v>
      </c>
      <c r="EXU97" s="912">
        <f t="shared" si="99"/>
        <v>0</v>
      </c>
      <c r="EXV97" s="912">
        <f t="shared" si="99"/>
        <v>0</v>
      </c>
      <c r="EXW97" s="912">
        <f t="shared" si="99"/>
        <v>0</v>
      </c>
      <c r="EXX97" s="912">
        <f t="shared" si="99"/>
        <v>0</v>
      </c>
      <c r="EXY97" s="912">
        <f t="shared" si="99"/>
        <v>0</v>
      </c>
      <c r="EXZ97" s="912">
        <f t="shared" si="99"/>
        <v>0</v>
      </c>
      <c r="EYA97" s="912">
        <f t="shared" si="99"/>
        <v>0</v>
      </c>
      <c r="EYB97" s="912">
        <f t="shared" si="99"/>
        <v>0</v>
      </c>
      <c r="EYC97" s="912">
        <f t="shared" si="99"/>
        <v>0</v>
      </c>
      <c r="EYD97" s="912">
        <f t="shared" si="99"/>
        <v>0</v>
      </c>
      <c r="EYE97" s="912">
        <f t="shared" si="99"/>
        <v>0</v>
      </c>
      <c r="EYF97" s="912">
        <f t="shared" si="99"/>
        <v>0</v>
      </c>
      <c r="EYG97" s="912">
        <f t="shared" si="99"/>
        <v>0</v>
      </c>
      <c r="EYH97" s="912">
        <f t="shared" ref="EYH97:FAS97" si="100">SUM(EYH96+EYH98)</f>
        <v>0</v>
      </c>
      <c r="EYI97" s="912">
        <f t="shared" si="100"/>
        <v>0</v>
      </c>
      <c r="EYJ97" s="912">
        <f t="shared" si="100"/>
        <v>0</v>
      </c>
      <c r="EYK97" s="912">
        <f t="shared" si="100"/>
        <v>0</v>
      </c>
      <c r="EYL97" s="912">
        <f t="shared" si="100"/>
        <v>0</v>
      </c>
      <c r="EYM97" s="912">
        <f t="shared" si="100"/>
        <v>0</v>
      </c>
      <c r="EYN97" s="912">
        <f t="shared" si="100"/>
        <v>0</v>
      </c>
      <c r="EYO97" s="912">
        <f t="shared" si="100"/>
        <v>0</v>
      </c>
      <c r="EYP97" s="912">
        <f t="shared" si="100"/>
        <v>0</v>
      </c>
      <c r="EYQ97" s="912">
        <f t="shared" si="100"/>
        <v>0</v>
      </c>
      <c r="EYR97" s="912">
        <f t="shared" si="100"/>
        <v>0</v>
      </c>
      <c r="EYS97" s="912">
        <f t="shared" si="100"/>
        <v>0</v>
      </c>
      <c r="EYT97" s="912">
        <f t="shared" si="100"/>
        <v>0</v>
      </c>
      <c r="EYU97" s="912">
        <f t="shared" si="100"/>
        <v>0</v>
      </c>
      <c r="EYV97" s="912">
        <f t="shared" si="100"/>
        <v>0</v>
      </c>
      <c r="EYW97" s="912">
        <f t="shared" si="100"/>
        <v>0</v>
      </c>
      <c r="EYX97" s="912">
        <f t="shared" si="100"/>
        <v>0</v>
      </c>
      <c r="EYY97" s="912">
        <f t="shared" si="100"/>
        <v>0</v>
      </c>
      <c r="EYZ97" s="912">
        <f t="shared" si="100"/>
        <v>0</v>
      </c>
      <c r="EZA97" s="912">
        <f t="shared" si="100"/>
        <v>0</v>
      </c>
      <c r="EZB97" s="912">
        <f t="shared" si="100"/>
        <v>0</v>
      </c>
      <c r="EZC97" s="912">
        <f t="shared" si="100"/>
        <v>0</v>
      </c>
      <c r="EZD97" s="912">
        <f t="shared" si="100"/>
        <v>0</v>
      </c>
      <c r="EZE97" s="912">
        <f t="shared" si="100"/>
        <v>0</v>
      </c>
      <c r="EZF97" s="912">
        <f t="shared" si="100"/>
        <v>0</v>
      </c>
      <c r="EZG97" s="912">
        <f t="shared" si="100"/>
        <v>0</v>
      </c>
      <c r="EZH97" s="912">
        <f t="shared" si="100"/>
        <v>0</v>
      </c>
      <c r="EZI97" s="912">
        <f t="shared" si="100"/>
        <v>0</v>
      </c>
      <c r="EZJ97" s="912">
        <f t="shared" si="100"/>
        <v>0</v>
      </c>
      <c r="EZK97" s="912">
        <f t="shared" si="100"/>
        <v>0</v>
      </c>
      <c r="EZL97" s="912">
        <f t="shared" si="100"/>
        <v>0</v>
      </c>
      <c r="EZM97" s="912">
        <f t="shared" si="100"/>
        <v>0</v>
      </c>
      <c r="EZN97" s="912">
        <f t="shared" si="100"/>
        <v>0</v>
      </c>
      <c r="EZO97" s="912">
        <f t="shared" si="100"/>
        <v>0</v>
      </c>
      <c r="EZP97" s="912">
        <f t="shared" si="100"/>
        <v>0</v>
      </c>
      <c r="EZQ97" s="912">
        <f t="shared" si="100"/>
        <v>0</v>
      </c>
      <c r="EZR97" s="912">
        <f t="shared" si="100"/>
        <v>0</v>
      </c>
      <c r="EZS97" s="912">
        <f t="shared" si="100"/>
        <v>0</v>
      </c>
      <c r="EZT97" s="912">
        <f t="shared" si="100"/>
        <v>0</v>
      </c>
      <c r="EZU97" s="912">
        <f t="shared" si="100"/>
        <v>0</v>
      </c>
      <c r="EZV97" s="912">
        <f t="shared" si="100"/>
        <v>0</v>
      </c>
      <c r="EZW97" s="912">
        <f t="shared" si="100"/>
        <v>0</v>
      </c>
      <c r="EZX97" s="912">
        <f t="shared" si="100"/>
        <v>0</v>
      </c>
      <c r="EZY97" s="912">
        <f t="shared" si="100"/>
        <v>0</v>
      </c>
      <c r="EZZ97" s="912">
        <f t="shared" si="100"/>
        <v>0</v>
      </c>
      <c r="FAA97" s="912">
        <f t="shared" si="100"/>
        <v>0</v>
      </c>
      <c r="FAB97" s="912">
        <f t="shared" si="100"/>
        <v>0</v>
      </c>
      <c r="FAC97" s="912">
        <f t="shared" si="100"/>
        <v>0</v>
      </c>
      <c r="FAD97" s="912">
        <f t="shared" si="100"/>
        <v>0</v>
      </c>
      <c r="FAE97" s="912">
        <f t="shared" si="100"/>
        <v>0</v>
      </c>
      <c r="FAF97" s="912">
        <f t="shared" si="100"/>
        <v>0</v>
      </c>
      <c r="FAG97" s="912">
        <f t="shared" si="100"/>
        <v>0</v>
      </c>
      <c r="FAH97" s="912">
        <f t="shared" si="100"/>
        <v>0</v>
      </c>
      <c r="FAI97" s="912">
        <f t="shared" si="100"/>
        <v>0</v>
      </c>
      <c r="FAJ97" s="912">
        <f t="shared" si="100"/>
        <v>0</v>
      </c>
      <c r="FAK97" s="912">
        <f t="shared" si="100"/>
        <v>0</v>
      </c>
      <c r="FAL97" s="912">
        <f t="shared" si="100"/>
        <v>0</v>
      </c>
      <c r="FAM97" s="912">
        <f t="shared" si="100"/>
        <v>0</v>
      </c>
      <c r="FAN97" s="912">
        <f t="shared" si="100"/>
        <v>0</v>
      </c>
      <c r="FAO97" s="912">
        <f t="shared" si="100"/>
        <v>0</v>
      </c>
      <c r="FAP97" s="912">
        <f t="shared" si="100"/>
        <v>0</v>
      </c>
      <c r="FAQ97" s="912">
        <f t="shared" si="100"/>
        <v>0</v>
      </c>
      <c r="FAR97" s="912">
        <f t="shared" si="100"/>
        <v>0</v>
      </c>
      <c r="FAS97" s="912">
        <f t="shared" si="100"/>
        <v>0</v>
      </c>
      <c r="FAT97" s="912">
        <f t="shared" ref="FAT97:FDE97" si="101">SUM(FAT96+FAT98)</f>
        <v>0</v>
      </c>
      <c r="FAU97" s="912">
        <f t="shared" si="101"/>
        <v>0</v>
      </c>
      <c r="FAV97" s="912">
        <f t="shared" si="101"/>
        <v>0</v>
      </c>
      <c r="FAW97" s="912">
        <f t="shared" si="101"/>
        <v>0</v>
      </c>
      <c r="FAX97" s="912">
        <f t="shared" si="101"/>
        <v>0</v>
      </c>
      <c r="FAY97" s="912">
        <f t="shared" si="101"/>
        <v>0</v>
      </c>
      <c r="FAZ97" s="912">
        <f t="shared" si="101"/>
        <v>0</v>
      </c>
      <c r="FBA97" s="912">
        <f t="shared" si="101"/>
        <v>0</v>
      </c>
      <c r="FBB97" s="912">
        <f t="shared" si="101"/>
        <v>0</v>
      </c>
      <c r="FBC97" s="912">
        <f t="shared" si="101"/>
        <v>0</v>
      </c>
      <c r="FBD97" s="912">
        <f t="shared" si="101"/>
        <v>0</v>
      </c>
      <c r="FBE97" s="912">
        <f t="shared" si="101"/>
        <v>0</v>
      </c>
      <c r="FBF97" s="912">
        <f t="shared" si="101"/>
        <v>0</v>
      </c>
      <c r="FBG97" s="912">
        <f t="shared" si="101"/>
        <v>0</v>
      </c>
      <c r="FBH97" s="912">
        <f t="shared" si="101"/>
        <v>0</v>
      </c>
      <c r="FBI97" s="912">
        <f t="shared" si="101"/>
        <v>0</v>
      </c>
      <c r="FBJ97" s="912">
        <f t="shared" si="101"/>
        <v>0</v>
      </c>
      <c r="FBK97" s="912">
        <f t="shared" si="101"/>
        <v>0</v>
      </c>
      <c r="FBL97" s="912">
        <f t="shared" si="101"/>
        <v>0</v>
      </c>
      <c r="FBM97" s="912">
        <f t="shared" si="101"/>
        <v>0</v>
      </c>
      <c r="FBN97" s="912">
        <f t="shared" si="101"/>
        <v>0</v>
      </c>
      <c r="FBO97" s="912">
        <f t="shared" si="101"/>
        <v>0</v>
      </c>
      <c r="FBP97" s="912">
        <f t="shared" si="101"/>
        <v>0</v>
      </c>
      <c r="FBQ97" s="912">
        <f t="shared" si="101"/>
        <v>0</v>
      </c>
      <c r="FBR97" s="912">
        <f t="shared" si="101"/>
        <v>0</v>
      </c>
      <c r="FBS97" s="912">
        <f t="shared" si="101"/>
        <v>0</v>
      </c>
      <c r="FBT97" s="912">
        <f t="shared" si="101"/>
        <v>0</v>
      </c>
      <c r="FBU97" s="912">
        <f t="shared" si="101"/>
        <v>0</v>
      </c>
      <c r="FBV97" s="912">
        <f t="shared" si="101"/>
        <v>0</v>
      </c>
      <c r="FBW97" s="912">
        <f t="shared" si="101"/>
        <v>0</v>
      </c>
      <c r="FBX97" s="912">
        <f t="shared" si="101"/>
        <v>0</v>
      </c>
      <c r="FBY97" s="912">
        <f t="shared" si="101"/>
        <v>0</v>
      </c>
      <c r="FBZ97" s="912">
        <f t="shared" si="101"/>
        <v>0</v>
      </c>
      <c r="FCA97" s="912">
        <f t="shared" si="101"/>
        <v>0</v>
      </c>
      <c r="FCB97" s="912">
        <f t="shared" si="101"/>
        <v>0</v>
      </c>
      <c r="FCC97" s="912">
        <f t="shared" si="101"/>
        <v>0</v>
      </c>
      <c r="FCD97" s="912">
        <f t="shared" si="101"/>
        <v>0</v>
      </c>
      <c r="FCE97" s="912">
        <f t="shared" si="101"/>
        <v>0</v>
      </c>
      <c r="FCF97" s="912">
        <f t="shared" si="101"/>
        <v>0</v>
      </c>
      <c r="FCG97" s="912">
        <f t="shared" si="101"/>
        <v>0</v>
      </c>
      <c r="FCH97" s="912">
        <f t="shared" si="101"/>
        <v>0</v>
      </c>
      <c r="FCI97" s="912">
        <f t="shared" si="101"/>
        <v>0</v>
      </c>
      <c r="FCJ97" s="912">
        <f t="shared" si="101"/>
        <v>0</v>
      </c>
      <c r="FCK97" s="912">
        <f t="shared" si="101"/>
        <v>0</v>
      </c>
      <c r="FCL97" s="912">
        <f t="shared" si="101"/>
        <v>0</v>
      </c>
      <c r="FCM97" s="912">
        <f t="shared" si="101"/>
        <v>0</v>
      </c>
      <c r="FCN97" s="912">
        <f t="shared" si="101"/>
        <v>0</v>
      </c>
      <c r="FCO97" s="912">
        <f t="shared" si="101"/>
        <v>0</v>
      </c>
      <c r="FCP97" s="912">
        <f t="shared" si="101"/>
        <v>0</v>
      </c>
      <c r="FCQ97" s="912">
        <f t="shared" si="101"/>
        <v>0</v>
      </c>
      <c r="FCR97" s="912">
        <f t="shared" si="101"/>
        <v>0</v>
      </c>
      <c r="FCS97" s="912">
        <f t="shared" si="101"/>
        <v>0</v>
      </c>
      <c r="FCT97" s="912">
        <f t="shared" si="101"/>
        <v>0</v>
      </c>
      <c r="FCU97" s="912">
        <f t="shared" si="101"/>
        <v>0</v>
      </c>
      <c r="FCV97" s="912">
        <f t="shared" si="101"/>
        <v>0</v>
      </c>
      <c r="FCW97" s="912">
        <f t="shared" si="101"/>
        <v>0</v>
      </c>
      <c r="FCX97" s="912">
        <f t="shared" si="101"/>
        <v>0</v>
      </c>
      <c r="FCY97" s="912">
        <f t="shared" si="101"/>
        <v>0</v>
      </c>
      <c r="FCZ97" s="912">
        <f t="shared" si="101"/>
        <v>0</v>
      </c>
      <c r="FDA97" s="912">
        <f t="shared" si="101"/>
        <v>0</v>
      </c>
      <c r="FDB97" s="912">
        <f t="shared" si="101"/>
        <v>0</v>
      </c>
      <c r="FDC97" s="912">
        <f t="shared" si="101"/>
        <v>0</v>
      </c>
      <c r="FDD97" s="912">
        <f t="shared" si="101"/>
        <v>0</v>
      </c>
      <c r="FDE97" s="912">
        <f t="shared" si="101"/>
        <v>0</v>
      </c>
      <c r="FDF97" s="912">
        <f t="shared" ref="FDF97:FFQ97" si="102">SUM(FDF96+FDF98)</f>
        <v>0</v>
      </c>
      <c r="FDG97" s="912">
        <f t="shared" si="102"/>
        <v>0</v>
      </c>
      <c r="FDH97" s="912">
        <f t="shared" si="102"/>
        <v>0</v>
      </c>
      <c r="FDI97" s="912">
        <f t="shared" si="102"/>
        <v>0</v>
      </c>
      <c r="FDJ97" s="912">
        <f t="shared" si="102"/>
        <v>0</v>
      </c>
      <c r="FDK97" s="912">
        <f t="shared" si="102"/>
        <v>0</v>
      </c>
      <c r="FDL97" s="912">
        <f t="shared" si="102"/>
        <v>0</v>
      </c>
      <c r="FDM97" s="912">
        <f t="shared" si="102"/>
        <v>0</v>
      </c>
      <c r="FDN97" s="912">
        <f t="shared" si="102"/>
        <v>0</v>
      </c>
      <c r="FDO97" s="912">
        <f t="shared" si="102"/>
        <v>0</v>
      </c>
      <c r="FDP97" s="912">
        <f t="shared" si="102"/>
        <v>0</v>
      </c>
      <c r="FDQ97" s="912">
        <f t="shared" si="102"/>
        <v>0</v>
      </c>
      <c r="FDR97" s="912">
        <f t="shared" si="102"/>
        <v>0</v>
      </c>
      <c r="FDS97" s="912">
        <f t="shared" si="102"/>
        <v>0</v>
      </c>
      <c r="FDT97" s="912">
        <f t="shared" si="102"/>
        <v>0</v>
      </c>
      <c r="FDU97" s="912">
        <f t="shared" si="102"/>
        <v>0</v>
      </c>
      <c r="FDV97" s="912">
        <f t="shared" si="102"/>
        <v>0</v>
      </c>
      <c r="FDW97" s="912">
        <f t="shared" si="102"/>
        <v>0</v>
      </c>
      <c r="FDX97" s="912">
        <f t="shared" si="102"/>
        <v>0</v>
      </c>
      <c r="FDY97" s="912">
        <f t="shared" si="102"/>
        <v>0</v>
      </c>
      <c r="FDZ97" s="912">
        <f t="shared" si="102"/>
        <v>0</v>
      </c>
      <c r="FEA97" s="912">
        <f t="shared" si="102"/>
        <v>0</v>
      </c>
      <c r="FEB97" s="912">
        <f t="shared" si="102"/>
        <v>0</v>
      </c>
      <c r="FEC97" s="912">
        <f t="shared" si="102"/>
        <v>0</v>
      </c>
      <c r="FED97" s="912">
        <f t="shared" si="102"/>
        <v>0</v>
      </c>
      <c r="FEE97" s="912">
        <f t="shared" si="102"/>
        <v>0</v>
      </c>
      <c r="FEF97" s="912">
        <f t="shared" si="102"/>
        <v>0</v>
      </c>
      <c r="FEG97" s="912">
        <f t="shared" si="102"/>
        <v>0</v>
      </c>
      <c r="FEH97" s="912">
        <f t="shared" si="102"/>
        <v>0</v>
      </c>
      <c r="FEI97" s="912">
        <f t="shared" si="102"/>
        <v>0</v>
      </c>
      <c r="FEJ97" s="912">
        <f t="shared" si="102"/>
        <v>0</v>
      </c>
      <c r="FEK97" s="912">
        <f t="shared" si="102"/>
        <v>0</v>
      </c>
      <c r="FEL97" s="912">
        <f t="shared" si="102"/>
        <v>0</v>
      </c>
      <c r="FEM97" s="912">
        <f t="shared" si="102"/>
        <v>0</v>
      </c>
      <c r="FEN97" s="912">
        <f t="shared" si="102"/>
        <v>0</v>
      </c>
      <c r="FEO97" s="912">
        <f t="shared" si="102"/>
        <v>0</v>
      </c>
      <c r="FEP97" s="912">
        <f t="shared" si="102"/>
        <v>0</v>
      </c>
      <c r="FEQ97" s="912">
        <f t="shared" si="102"/>
        <v>0</v>
      </c>
      <c r="FER97" s="912">
        <f t="shared" si="102"/>
        <v>0</v>
      </c>
      <c r="FES97" s="912">
        <f t="shared" si="102"/>
        <v>0</v>
      </c>
      <c r="FET97" s="912">
        <f t="shared" si="102"/>
        <v>0</v>
      </c>
      <c r="FEU97" s="912">
        <f t="shared" si="102"/>
        <v>0</v>
      </c>
      <c r="FEV97" s="912">
        <f t="shared" si="102"/>
        <v>0</v>
      </c>
      <c r="FEW97" s="912">
        <f t="shared" si="102"/>
        <v>0</v>
      </c>
      <c r="FEX97" s="912">
        <f t="shared" si="102"/>
        <v>0</v>
      </c>
      <c r="FEY97" s="912">
        <f t="shared" si="102"/>
        <v>0</v>
      </c>
      <c r="FEZ97" s="912">
        <f t="shared" si="102"/>
        <v>0</v>
      </c>
      <c r="FFA97" s="912">
        <f t="shared" si="102"/>
        <v>0</v>
      </c>
      <c r="FFB97" s="912">
        <f t="shared" si="102"/>
        <v>0</v>
      </c>
      <c r="FFC97" s="912">
        <f t="shared" si="102"/>
        <v>0</v>
      </c>
      <c r="FFD97" s="912">
        <f t="shared" si="102"/>
        <v>0</v>
      </c>
      <c r="FFE97" s="912">
        <f t="shared" si="102"/>
        <v>0</v>
      </c>
      <c r="FFF97" s="912">
        <f t="shared" si="102"/>
        <v>0</v>
      </c>
      <c r="FFG97" s="912">
        <f t="shared" si="102"/>
        <v>0</v>
      </c>
      <c r="FFH97" s="912">
        <f t="shared" si="102"/>
        <v>0</v>
      </c>
      <c r="FFI97" s="912">
        <f t="shared" si="102"/>
        <v>0</v>
      </c>
      <c r="FFJ97" s="912">
        <f t="shared" si="102"/>
        <v>0</v>
      </c>
      <c r="FFK97" s="912">
        <f t="shared" si="102"/>
        <v>0</v>
      </c>
      <c r="FFL97" s="912">
        <f t="shared" si="102"/>
        <v>0</v>
      </c>
      <c r="FFM97" s="912">
        <f t="shared" si="102"/>
        <v>0</v>
      </c>
      <c r="FFN97" s="912">
        <f t="shared" si="102"/>
        <v>0</v>
      </c>
      <c r="FFO97" s="912">
        <f t="shared" si="102"/>
        <v>0</v>
      </c>
      <c r="FFP97" s="912">
        <f t="shared" si="102"/>
        <v>0</v>
      </c>
      <c r="FFQ97" s="912">
        <f t="shared" si="102"/>
        <v>0</v>
      </c>
      <c r="FFR97" s="912">
        <f t="shared" ref="FFR97:FIC97" si="103">SUM(FFR96+FFR98)</f>
        <v>0</v>
      </c>
      <c r="FFS97" s="912">
        <f t="shared" si="103"/>
        <v>0</v>
      </c>
      <c r="FFT97" s="912">
        <f t="shared" si="103"/>
        <v>0</v>
      </c>
      <c r="FFU97" s="912">
        <f t="shared" si="103"/>
        <v>0</v>
      </c>
      <c r="FFV97" s="912">
        <f t="shared" si="103"/>
        <v>0</v>
      </c>
      <c r="FFW97" s="912">
        <f t="shared" si="103"/>
        <v>0</v>
      </c>
      <c r="FFX97" s="912">
        <f t="shared" si="103"/>
        <v>0</v>
      </c>
      <c r="FFY97" s="912">
        <f t="shared" si="103"/>
        <v>0</v>
      </c>
      <c r="FFZ97" s="912">
        <f t="shared" si="103"/>
        <v>0</v>
      </c>
      <c r="FGA97" s="912">
        <f t="shared" si="103"/>
        <v>0</v>
      </c>
      <c r="FGB97" s="912">
        <f t="shared" si="103"/>
        <v>0</v>
      </c>
      <c r="FGC97" s="912">
        <f t="shared" si="103"/>
        <v>0</v>
      </c>
      <c r="FGD97" s="912">
        <f t="shared" si="103"/>
        <v>0</v>
      </c>
      <c r="FGE97" s="912">
        <f t="shared" si="103"/>
        <v>0</v>
      </c>
      <c r="FGF97" s="912">
        <f t="shared" si="103"/>
        <v>0</v>
      </c>
      <c r="FGG97" s="912">
        <f t="shared" si="103"/>
        <v>0</v>
      </c>
      <c r="FGH97" s="912">
        <f t="shared" si="103"/>
        <v>0</v>
      </c>
      <c r="FGI97" s="912">
        <f t="shared" si="103"/>
        <v>0</v>
      </c>
      <c r="FGJ97" s="912">
        <f t="shared" si="103"/>
        <v>0</v>
      </c>
      <c r="FGK97" s="912">
        <f t="shared" si="103"/>
        <v>0</v>
      </c>
      <c r="FGL97" s="912">
        <f t="shared" si="103"/>
        <v>0</v>
      </c>
      <c r="FGM97" s="912">
        <f t="shared" si="103"/>
        <v>0</v>
      </c>
      <c r="FGN97" s="912">
        <f t="shared" si="103"/>
        <v>0</v>
      </c>
      <c r="FGO97" s="912">
        <f t="shared" si="103"/>
        <v>0</v>
      </c>
      <c r="FGP97" s="912">
        <f t="shared" si="103"/>
        <v>0</v>
      </c>
      <c r="FGQ97" s="912">
        <f t="shared" si="103"/>
        <v>0</v>
      </c>
      <c r="FGR97" s="912">
        <f t="shared" si="103"/>
        <v>0</v>
      </c>
      <c r="FGS97" s="912">
        <f t="shared" si="103"/>
        <v>0</v>
      </c>
      <c r="FGT97" s="912">
        <f t="shared" si="103"/>
        <v>0</v>
      </c>
      <c r="FGU97" s="912">
        <f t="shared" si="103"/>
        <v>0</v>
      </c>
      <c r="FGV97" s="912">
        <f t="shared" si="103"/>
        <v>0</v>
      </c>
      <c r="FGW97" s="912">
        <f t="shared" si="103"/>
        <v>0</v>
      </c>
      <c r="FGX97" s="912">
        <f t="shared" si="103"/>
        <v>0</v>
      </c>
      <c r="FGY97" s="912">
        <f t="shared" si="103"/>
        <v>0</v>
      </c>
      <c r="FGZ97" s="912">
        <f t="shared" si="103"/>
        <v>0</v>
      </c>
      <c r="FHA97" s="912">
        <f t="shared" si="103"/>
        <v>0</v>
      </c>
      <c r="FHB97" s="912">
        <f t="shared" si="103"/>
        <v>0</v>
      </c>
      <c r="FHC97" s="912">
        <f t="shared" si="103"/>
        <v>0</v>
      </c>
      <c r="FHD97" s="912">
        <f t="shared" si="103"/>
        <v>0</v>
      </c>
      <c r="FHE97" s="912">
        <f t="shared" si="103"/>
        <v>0</v>
      </c>
      <c r="FHF97" s="912">
        <f t="shared" si="103"/>
        <v>0</v>
      </c>
      <c r="FHG97" s="912">
        <f t="shared" si="103"/>
        <v>0</v>
      </c>
      <c r="FHH97" s="912">
        <f t="shared" si="103"/>
        <v>0</v>
      </c>
      <c r="FHI97" s="912">
        <f t="shared" si="103"/>
        <v>0</v>
      </c>
      <c r="FHJ97" s="912">
        <f t="shared" si="103"/>
        <v>0</v>
      </c>
      <c r="FHK97" s="912">
        <f t="shared" si="103"/>
        <v>0</v>
      </c>
      <c r="FHL97" s="912">
        <f t="shared" si="103"/>
        <v>0</v>
      </c>
      <c r="FHM97" s="912">
        <f t="shared" si="103"/>
        <v>0</v>
      </c>
      <c r="FHN97" s="912">
        <f t="shared" si="103"/>
        <v>0</v>
      </c>
      <c r="FHO97" s="912">
        <f t="shared" si="103"/>
        <v>0</v>
      </c>
      <c r="FHP97" s="912">
        <f t="shared" si="103"/>
        <v>0</v>
      </c>
      <c r="FHQ97" s="912">
        <f t="shared" si="103"/>
        <v>0</v>
      </c>
      <c r="FHR97" s="912">
        <f t="shared" si="103"/>
        <v>0</v>
      </c>
      <c r="FHS97" s="912">
        <f t="shared" si="103"/>
        <v>0</v>
      </c>
      <c r="FHT97" s="912">
        <f t="shared" si="103"/>
        <v>0</v>
      </c>
      <c r="FHU97" s="912">
        <f t="shared" si="103"/>
        <v>0</v>
      </c>
      <c r="FHV97" s="912">
        <f t="shared" si="103"/>
        <v>0</v>
      </c>
      <c r="FHW97" s="912">
        <f t="shared" si="103"/>
        <v>0</v>
      </c>
      <c r="FHX97" s="912">
        <f t="shared" si="103"/>
        <v>0</v>
      </c>
      <c r="FHY97" s="912">
        <f t="shared" si="103"/>
        <v>0</v>
      </c>
      <c r="FHZ97" s="912">
        <f t="shared" si="103"/>
        <v>0</v>
      </c>
      <c r="FIA97" s="912">
        <f t="shared" si="103"/>
        <v>0</v>
      </c>
      <c r="FIB97" s="912">
        <f t="shared" si="103"/>
        <v>0</v>
      </c>
      <c r="FIC97" s="912">
        <f t="shared" si="103"/>
        <v>0</v>
      </c>
      <c r="FID97" s="912">
        <f t="shared" ref="FID97:FKO97" si="104">SUM(FID96+FID98)</f>
        <v>0</v>
      </c>
      <c r="FIE97" s="912">
        <f t="shared" si="104"/>
        <v>0</v>
      </c>
      <c r="FIF97" s="912">
        <f t="shared" si="104"/>
        <v>0</v>
      </c>
      <c r="FIG97" s="912">
        <f t="shared" si="104"/>
        <v>0</v>
      </c>
      <c r="FIH97" s="912">
        <f t="shared" si="104"/>
        <v>0</v>
      </c>
      <c r="FII97" s="912">
        <f t="shared" si="104"/>
        <v>0</v>
      </c>
      <c r="FIJ97" s="912">
        <f t="shared" si="104"/>
        <v>0</v>
      </c>
      <c r="FIK97" s="912">
        <f t="shared" si="104"/>
        <v>0</v>
      </c>
      <c r="FIL97" s="912">
        <f t="shared" si="104"/>
        <v>0</v>
      </c>
      <c r="FIM97" s="912">
        <f t="shared" si="104"/>
        <v>0</v>
      </c>
      <c r="FIN97" s="912">
        <f t="shared" si="104"/>
        <v>0</v>
      </c>
      <c r="FIO97" s="912">
        <f t="shared" si="104"/>
        <v>0</v>
      </c>
      <c r="FIP97" s="912">
        <f t="shared" si="104"/>
        <v>0</v>
      </c>
      <c r="FIQ97" s="912">
        <f t="shared" si="104"/>
        <v>0</v>
      </c>
      <c r="FIR97" s="912">
        <f t="shared" si="104"/>
        <v>0</v>
      </c>
      <c r="FIS97" s="912">
        <f t="shared" si="104"/>
        <v>0</v>
      </c>
      <c r="FIT97" s="912">
        <f t="shared" si="104"/>
        <v>0</v>
      </c>
      <c r="FIU97" s="912">
        <f t="shared" si="104"/>
        <v>0</v>
      </c>
      <c r="FIV97" s="912">
        <f t="shared" si="104"/>
        <v>0</v>
      </c>
      <c r="FIW97" s="912">
        <f t="shared" si="104"/>
        <v>0</v>
      </c>
      <c r="FIX97" s="912">
        <f t="shared" si="104"/>
        <v>0</v>
      </c>
      <c r="FIY97" s="912">
        <f t="shared" si="104"/>
        <v>0</v>
      </c>
      <c r="FIZ97" s="912">
        <f t="shared" si="104"/>
        <v>0</v>
      </c>
      <c r="FJA97" s="912">
        <f t="shared" si="104"/>
        <v>0</v>
      </c>
      <c r="FJB97" s="912">
        <f t="shared" si="104"/>
        <v>0</v>
      </c>
      <c r="FJC97" s="912">
        <f t="shared" si="104"/>
        <v>0</v>
      </c>
      <c r="FJD97" s="912">
        <f t="shared" si="104"/>
        <v>0</v>
      </c>
      <c r="FJE97" s="912">
        <f t="shared" si="104"/>
        <v>0</v>
      </c>
      <c r="FJF97" s="912">
        <f t="shared" si="104"/>
        <v>0</v>
      </c>
      <c r="FJG97" s="912">
        <f t="shared" si="104"/>
        <v>0</v>
      </c>
      <c r="FJH97" s="912">
        <f t="shared" si="104"/>
        <v>0</v>
      </c>
      <c r="FJI97" s="912">
        <f t="shared" si="104"/>
        <v>0</v>
      </c>
      <c r="FJJ97" s="912">
        <f t="shared" si="104"/>
        <v>0</v>
      </c>
      <c r="FJK97" s="912">
        <f t="shared" si="104"/>
        <v>0</v>
      </c>
      <c r="FJL97" s="912">
        <f t="shared" si="104"/>
        <v>0</v>
      </c>
      <c r="FJM97" s="912">
        <f t="shared" si="104"/>
        <v>0</v>
      </c>
      <c r="FJN97" s="912">
        <f t="shared" si="104"/>
        <v>0</v>
      </c>
      <c r="FJO97" s="912">
        <f t="shared" si="104"/>
        <v>0</v>
      </c>
      <c r="FJP97" s="912">
        <f t="shared" si="104"/>
        <v>0</v>
      </c>
      <c r="FJQ97" s="912">
        <f t="shared" si="104"/>
        <v>0</v>
      </c>
      <c r="FJR97" s="912">
        <f t="shared" si="104"/>
        <v>0</v>
      </c>
      <c r="FJS97" s="912">
        <f t="shared" si="104"/>
        <v>0</v>
      </c>
      <c r="FJT97" s="912">
        <f t="shared" si="104"/>
        <v>0</v>
      </c>
      <c r="FJU97" s="912">
        <f t="shared" si="104"/>
        <v>0</v>
      </c>
      <c r="FJV97" s="912">
        <f t="shared" si="104"/>
        <v>0</v>
      </c>
      <c r="FJW97" s="912">
        <f t="shared" si="104"/>
        <v>0</v>
      </c>
      <c r="FJX97" s="912">
        <f t="shared" si="104"/>
        <v>0</v>
      </c>
      <c r="FJY97" s="912">
        <f t="shared" si="104"/>
        <v>0</v>
      </c>
      <c r="FJZ97" s="912">
        <f t="shared" si="104"/>
        <v>0</v>
      </c>
      <c r="FKA97" s="912">
        <f t="shared" si="104"/>
        <v>0</v>
      </c>
      <c r="FKB97" s="912">
        <f t="shared" si="104"/>
        <v>0</v>
      </c>
      <c r="FKC97" s="912">
        <f t="shared" si="104"/>
        <v>0</v>
      </c>
      <c r="FKD97" s="912">
        <f t="shared" si="104"/>
        <v>0</v>
      </c>
      <c r="FKE97" s="912">
        <f t="shared" si="104"/>
        <v>0</v>
      </c>
      <c r="FKF97" s="912">
        <f t="shared" si="104"/>
        <v>0</v>
      </c>
      <c r="FKG97" s="912">
        <f t="shared" si="104"/>
        <v>0</v>
      </c>
      <c r="FKH97" s="912">
        <f t="shared" si="104"/>
        <v>0</v>
      </c>
      <c r="FKI97" s="912">
        <f t="shared" si="104"/>
        <v>0</v>
      </c>
      <c r="FKJ97" s="912">
        <f t="shared" si="104"/>
        <v>0</v>
      </c>
      <c r="FKK97" s="912">
        <f t="shared" si="104"/>
        <v>0</v>
      </c>
      <c r="FKL97" s="912">
        <f t="shared" si="104"/>
        <v>0</v>
      </c>
      <c r="FKM97" s="912">
        <f t="shared" si="104"/>
        <v>0</v>
      </c>
      <c r="FKN97" s="912">
        <f t="shared" si="104"/>
        <v>0</v>
      </c>
      <c r="FKO97" s="912">
        <f t="shared" si="104"/>
        <v>0</v>
      </c>
      <c r="FKP97" s="912">
        <f t="shared" ref="FKP97:FNA97" si="105">SUM(FKP96+FKP98)</f>
        <v>0</v>
      </c>
      <c r="FKQ97" s="912">
        <f t="shared" si="105"/>
        <v>0</v>
      </c>
      <c r="FKR97" s="912">
        <f t="shared" si="105"/>
        <v>0</v>
      </c>
      <c r="FKS97" s="912">
        <f t="shared" si="105"/>
        <v>0</v>
      </c>
      <c r="FKT97" s="912">
        <f t="shared" si="105"/>
        <v>0</v>
      </c>
      <c r="FKU97" s="912">
        <f t="shared" si="105"/>
        <v>0</v>
      </c>
      <c r="FKV97" s="912">
        <f t="shared" si="105"/>
        <v>0</v>
      </c>
      <c r="FKW97" s="912">
        <f t="shared" si="105"/>
        <v>0</v>
      </c>
      <c r="FKX97" s="912">
        <f t="shared" si="105"/>
        <v>0</v>
      </c>
      <c r="FKY97" s="912">
        <f t="shared" si="105"/>
        <v>0</v>
      </c>
      <c r="FKZ97" s="912">
        <f t="shared" si="105"/>
        <v>0</v>
      </c>
      <c r="FLA97" s="912">
        <f t="shared" si="105"/>
        <v>0</v>
      </c>
      <c r="FLB97" s="912">
        <f t="shared" si="105"/>
        <v>0</v>
      </c>
      <c r="FLC97" s="912">
        <f t="shared" si="105"/>
        <v>0</v>
      </c>
      <c r="FLD97" s="912">
        <f t="shared" si="105"/>
        <v>0</v>
      </c>
      <c r="FLE97" s="912">
        <f t="shared" si="105"/>
        <v>0</v>
      </c>
      <c r="FLF97" s="912">
        <f t="shared" si="105"/>
        <v>0</v>
      </c>
      <c r="FLG97" s="912">
        <f t="shared" si="105"/>
        <v>0</v>
      </c>
      <c r="FLH97" s="912">
        <f t="shared" si="105"/>
        <v>0</v>
      </c>
      <c r="FLI97" s="912">
        <f t="shared" si="105"/>
        <v>0</v>
      </c>
      <c r="FLJ97" s="912">
        <f t="shared" si="105"/>
        <v>0</v>
      </c>
      <c r="FLK97" s="912">
        <f t="shared" si="105"/>
        <v>0</v>
      </c>
      <c r="FLL97" s="912">
        <f t="shared" si="105"/>
        <v>0</v>
      </c>
      <c r="FLM97" s="912">
        <f t="shared" si="105"/>
        <v>0</v>
      </c>
      <c r="FLN97" s="912">
        <f t="shared" si="105"/>
        <v>0</v>
      </c>
      <c r="FLO97" s="912">
        <f t="shared" si="105"/>
        <v>0</v>
      </c>
      <c r="FLP97" s="912">
        <f t="shared" si="105"/>
        <v>0</v>
      </c>
      <c r="FLQ97" s="912">
        <f t="shared" si="105"/>
        <v>0</v>
      </c>
      <c r="FLR97" s="912">
        <f t="shared" si="105"/>
        <v>0</v>
      </c>
      <c r="FLS97" s="912">
        <f t="shared" si="105"/>
        <v>0</v>
      </c>
      <c r="FLT97" s="912">
        <f t="shared" si="105"/>
        <v>0</v>
      </c>
      <c r="FLU97" s="912">
        <f t="shared" si="105"/>
        <v>0</v>
      </c>
      <c r="FLV97" s="912">
        <f t="shared" si="105"/>
        <v>0</v>
      </c>
      <c r="FLW97" s="912">
        <f t="shared" si="105"/>
        <v>0</v>
      </c>
      <c r="FLX97" s="912">
        <f t="shared" si="105"/>
        <v>0</v>
      </c>
      <c r="FLY97" s="912">
        <f t="shared" si="105"/>
        <v>0</v>
      </c>
      <c r="FLZ97" s="912">
        <f t="shared" si="105"/>
        <v>0</v>
      </c>
      <c r="FMA97" s="912">
        <f t="shared" si="105"/>
        <v>0</v>
      </c>
      <c r="FMB97" s="912">
        <f t="shared" si="105"/>
        <v>0</v>
      </c>
      <c r="FMC97" s="912">
        <f t="shared" si="105"/>
        <v>0</v>
      </c>
      <c r="FMD97" s="912">
        <f t="shared" si="105"/>
        <v>0</v>
      </c>
      <c r="FME97" s="912">
        <f t="shared" si="105"/>
        <v>0</v>
      </c>
      <c r="FMF97" s="912">
        <f t="shared" si="105"/>
        <v>0</v>
      </c>
      <c r="FMG97" s="912">
        <f t="shared" si="105"/>
        <v>0</v>
      </c>
      <c r="FMH97" s="912">
        <f t="shared" si="105"/>
        <v>0</v>
      </c>
      <c r="FMI97" s="912">
        <f t="shared" si="105"/>
        <v>0</v>
      </c>
      <c r="FMJ97" s="912">
        <f t="shared" si="105"/>
        <v>0</v>
      </c>
      <c r="FMK97" s="912">
        <f t="shared" si="105"/>
        <v>0</v>
      </c>
      <c r="FML97" s="912">
        <f t="shared" si="105"/>
        <v>0</v>
      </c>
      <c r="FMM97" s="912">
        <f t="shared" si="105"/>
        <v>0</v>
      </c>
      <c r="FMN97" s="912">
        <f t="shared" si="105"/>
        <v>0</v>
      </c>
      <c r="FMO97" s="912">
        <f t="shared" si="105"/>
        <v>0</v>
      </c>
      <c r="FMP97" s="912">
        <f t="shared" si="105"/>
        <v>0</v>
      </c>
      <c r="FMQ97" s="912">
        <f t="shared" si="105"/>
        <v>0</v>
      </c>
      <c r="FMR97" s="912">
        <f t="shared" si="105"/>
        <v>0</v>
      </c>
      <c r="FMS97" s="912">
        <f t="shared" si="105"/>
        <v>0</v>
      </c>
      <c r="FMT97" s="912">
        <f t="shared" si="105"/>
        <v>0</v>
      </c>
      <c r="FMU97" s="912">
        <f t="shared" si="105"/>
        <v>0</v>
      </c>
      <c r="FMV97" s="912">
        <f t="shared" si="105"/>
        <v>0</v>
      </c>
      <c r="FMW97" s="912">
        <f t="shared" si="105"/>
        <v>0</v>
      </c>
      <c r="FMX97" s="912">
        <f t="shared" si="105"/>
        <v>0</v>
      </c>
      <c r="FMY97" s="912">
        <f t="shared" si="105"/>
        <v>0</v>
      </c>
      <c r="FMZ97" s="912">
        <f t="shared" si="105"/>
        <v>0</v>
      </c>
      <c r="FNA97" s="912">
        <f t="shared" si="105"/>
        <v>0</v>
      </c>
      <c r="FNB97" s="912">
        <f t="shared" ref="FNB97:FPM97" si="106">SUM(FNB96+FNB98)</f>
        <v>0</v>
      </c>
      <c r="FNC97" s="912">
        <f t="shared" si="106"/>
        <v>0</v>
      </c>
      <c r="FND97" s="912">
        <f t="shared" si="106"/>
        <v>0</v>
      </c>
      <c r="FNE97" s="912">
        <f t="shared" si="106"/>
        <v>0</v>
      </c>
      <c r="FNF97" s="912">
        <f t="shared" si="106"/>
        <v>0</v>
      </c>
      <c r="FNG97" s="912">
        <f t="shared" si="106"/>
        <v>0</v>
      </c>
      <c r="FNH97" s="912">
        <f t="shared" si="106"/>
        <v>0</v>
      </c>
      <c r="FNI97" s="912">
        <f t="shared" si="106"/>
        <v>0</v>
      </c>
      <c r="FNJ97" s="912">
        <f t="shared" si="106"/>
        <v>0</v>
      </c>
      <c r="FNK97" s="912">
        <f t="shared" si="106"/>
        <v>0</v>
      </c>
      <c r="FNL97" s="912">
        <f t="shared" si="106"/>
        <v>0</v>
      </c>
      <c r="FNM97" s="912">
        <f t="shared" si="106"/>
        <v>0</v>
      </c>
      <c r="FNN97" s="912">
        <f t="shared" si="106"/>
        <v>0</v>
      </c>
      <c r="FNO97" s="912">
        <f t="shared" si="106"/>
        <v>0</v>
      </c>
      <c r="FNP97" s="912">
        <f t="shared" si="106"/>
        <v>0</v>
      </c>
      <c r="FNQ97" s="912">
        <f t="shared" si="106"/>
        <v>0</v>
      </c>
      <c r="FNR97" s="912">
        <f t="shared" si="106"/>
        <v>0</v>
      </c>
      <c r="FNS97" s="912">
        <f t="shared" si="106"/>
        <v>0</v>
      </c>
      <c r="FNT97" s="912">
        <f t="shared" si="106"/>
        <v>0</v>
      </c>
      <c r="FNU97" s="912">
        <f t="shared" si="106"/>
        <v>0</v>
      </c>
      <c r="FNV97" s="912">
        <f t="shared" si="106"/>
        <v>0</v>
      </c>
      <c r="FNW97" s="912">
        <f t="shared" si="106"/>
        <v>0</v>
      </c>
      <c r="FNX97" s="912">
        <f t="shared" si="106"/>
        <v>0</v>
      </c>
      <c r="FNY97" s="912">
        <f t="shared" si="106"/>
        <v>0</v>
      </c>
      <c r="FNZ97" s="912">
        <f t="shared" si="106"/>
        <v>0</v>
      </c>
      <c r="FOA97" s="912">
        <f t="shared" si="106"/>
        <v>0</v>
      </c>
      <c r="FOB97" s="912">
        <f t="shared" si="106"/>
        <v>0</v>
      </c>
      <c r="FOC97" s="912">
        <f t="shared" si="106"/>
        <v>0</v>
      </c>
      <c r="FOD97" s="912">
        <f t="shared" si="106"/>
        <v>0</v>
      </c>
      <c r="FOE97" s="912">
        <f t="shared" si="106"/>
        <v>0</v>
      </c>
      <c r="FOF97" s="912">
        <f t="shared" si="106"/>
        <v>0</v>
      </c>
      <c r="FOG97" s="912">
        <f t="shared" si="106"/>
        <v>0</v>
      </c>
      <c r="FOH97" s="912">
        <f t="shared" si="106"/>
        <v>0</v>
      </c>
      <c r="FOI97" s="912">
        <f t="shared" si="106"/>
        <v>0</v>
      </c>
      <c r="FOJ97" s="912">
        <f t="shared" si="106"/>
        <v>0</v>
      </c>
      <c r="FOK97" s="912">
        <f t="shared" si="106"/>
        <v>0</v>
      </c>
      <c r="FOL97" s="912">
        <f t="shared" si="106"/>
        <v>0</v>
      </c>
      <c r="FOM97" s="912">
        <f t="shared" si="106"/>
        <v>0</v>
      </c>
      <c r="FON97" s="912">
        <f t="shared" si="106"/>
        <v>0</v>
      </c>
      <c r="FOO97" s="912">
        <f t="shared" si="106"/>
        <v>0</v>
      </c>
      <c r="FOP97" s="912">
        <f t="shared" si="106"/>
        <v>0</v>
      </c>
      <c r="FOQ97" s="912">
        <f t="shared" si="106"/>
        <v>0</v>
      </c>
      <c r="FOR97" s="912">
        <f t="shared" si="106"/>
        <v>0</v>
      </c>
      <c r="FOS97" s="912">
        <f t="shared" si="106"/>
        <v>0</v>
      </c>
      <c r="FOT97" s="912">
        <f t="shared" si="106"/>
        <v>0</v>
      </c>
      <c r="FOU97" s="912">
        <f t="shared" si="106"/>
        <v>0</v>
      </c>
      <c r="FOV97" s="912">
        <f t="shared" si="106"/>
        <v>0</v>
      </c>
      <c r="FOW97" s="912">
        <f t="shared" si="106"/>
        <v>0</v>
      </c>
      <c r="FOX97" s="912">
        <f t="shared" si="106"/>
        <v>0</v>
      </c>
      <c r="FOY97" s="912">
        <f t="shared" si="106"/>
        <v>0</v>
      </c>
      <c r="FOZ97" s="912">
        <f t="shared" si="106"/>
        <v>0</v>
      </c>
      <c r="FPA97" s="912">
        <f t="shared" si="106"/>
        <v>0</v>
      </c>
      <c r="FPB97" s="912">
        <f t="shared" si="106"/>
        <v>0</v>
      </c>
      <c r="FPC97" s="912">
        <f t="shared" si="106"/>
        <v>0</v>
      </c>
      <c r="FPD97" s="912">
        <f t="shared" si="106"/>
        <v>0</v>
      </c>
      <c r="FPE97" s="912">
        <f t="shared" si="106"/>
        <v>0</v>
      </c>
      <c r="FPF97" s="912">
        <f t="shared" si="106"/>
        <v>0</v>
      </c>
      <c r="FPG97" s="912">
        <f t="shared" si="106"/>
        <v>0</v>
      </c>
      <c r="FPH97" s="912">
        <f t="shared" si="106"/>
        <v>0</v>
      </c>
      <c r="FPI97" s="912">
        <f t="shared" si="106"/>
        <v>0</v>
      </c>
      <c r="FPJ97" s="912">
        <f t="shared" si="106"/>
        <v>0</v>
      </c>
      <c r="FPK97" s="912">
        <f t="shared" si="106"/>
        <v>0</v>
      </c>
      <c r="FPL97" s="912">
        <f t="shared" si="106"/>
        <v>0</v>
      </c>
      <c r="FPM97" s="912">
        <f t="shared" si="106"/>
        <v>0</v>
      </c>
      <c r="FPN97" s="912">
        <f t="shared" ref="FPN97:FRY97" si="107">SUM(FPN96+FPN98)</f>
        <v>0</v>
      </c>
      <c r="FPO97" s="912">
        <f t="shared" si="107"/>
        <v>0</v>
      </c>
      <c r="FPP97" s="912">
        <f t="shared" si="107"/>
        <v>0</v>
      </c>
      <c r="FPQ97" s="912">
        <f t="shared" si="107"/>
        <v>0</v>
      </c>
      <c r="FPR97" s="912">
        <f t="shared" si="107"/>
        <v>0</v>
      </c>
      <c r="FPS97" s="912">
        <f t="shared" si="107"/>
        <v>0</v>
      </c>
      <c r="FPT97" s="912">
        <f t="shared" si="107"/>
        <v>0</v>
      </c>
      <c r="FPU97" s="912">
        <f t="shared" si="107"/>
        <v>0</v>
      </c>
      <c r="FPV97" s="912">
        <f t="shared" si="107"/>
        <v>0</v>
      </c>
      <c r="FPW97" s="912">
        <f t="shared" si="107"/>
        <v>0</v>
      </c>
      <c r="FPX97" s="912">
        <f t="shared" si="107"/>
        <v>0</v>
      </c>
      <c r="FPY97" s="912">
        <f t="shared" si="107"/>
        <v>0</v>
      </c>
      <c r="FPZ97" s="912">
        <f t="shared" si="107"/>
        <v>0</v>
      </c>
      <c r="FQA97" s="912">
        <f t="shared" si="107"/>
        <v>0</v>
      </c>
      <c r="FQB97" s="912">
        <f t="shared" si="107"/>
        <v>0</v>
      </c>
      <c r="FQC97" s="912">
        <f t="shared" si="107"/>
        <v>0</v>
      </c>
      <c r="FQD97" s="912">
        <f t="shared" si="107"/>
        <v>0</v>
      </c>
      <c r="FQE97" s="912">
        <f t="shared" si="107"/>
        <v>0</v>
      </c>
      <c r="FQF97" s="912">
        <f t="shared" si="107"/>
        <v>0</v>
      </c>
      <c r="FQG97" s="912">
        <f t="shared" si="107"/>
        <v>0</v>
      </c>
      <c r="FQH97" s="912">
        <f t="shared" si="107"/>
        <v>0</v>
      </c>
      <c r="FQI97" s="912">
        <f t="shared" si="107"/>
        <v>0</v>
      </c>
      <c r="FQJ97" s="912">
        <f t="shared" si="107"/>
        <v>0</v>
      </c>
      <c r="FQK97" s="912">
        <f t="shared" si="107"/>
        <v>0</v>
      </c>
      <c r="FQL97" s="912">
        <f t="shared" si="107"/>
        <v>0</v>
      </c>
      <c r="FQM97" s="912">
        <f t="shared" si="107"/>
        <v>0</v>
      </c>
      <c r="FQN97" s="912">
        <f t="shared" si="107"/>
        <v>0</v>
      </c>
      <c r="FQO97" s="912">
        <f t="shared" si="107"/>
        <v>0</v>
      </c>
      <c r="FQP97" s="912">
        <f t="shared" si="107"/>
        <v>0</v>
      </c>
      <c r="FQQ97" s="912">
        <f t="shared" si="107"/>
        <v>0</v>
      </c>
      <c r="FQR97" s="912">
        <f t="shared" si="107"/>
        <v>0</v>
      </c>
      <c r="FQS97" s="912">
        <f t="shared" si="107"/>
        <v>0</v>
      </c>
      <c r="FQT97" s="912">
        <f t="shared" si="107"/>
        <v>0</v>
      </c>
      <c r="FQU97" s="912">
        <f t="shared" si="107"/>
        <v>0</v>
      </c>
      <c r="FQV97" s="912">
        <f t="shared" si="107"/>
        <v>0</v>
      </c>
      <c r="FQW97" s="912">
        <f t="shared" si="107"/>
        <v>0</v>
      </c>
      <c r="FQX97" s="912">
        <f t="shared" si="107"/>
        <v>0</v>
      </c>
      <c r="FQY97" s="912">
        <f t="shared" si="107"/>
        <v>0</v>
      </c>
      <c r="FQZ97" s="912">
        <f t="shared" si="107"/>
        <v>0</v>
      </c>
      <c r="FRA97" s="912">
        <f t="shared" si="107"/>
        <v>0</v>
      </c>
      <c r="FRB97" s="912">
        <f t="shared" si="107"/>
        <v>0</v>
      </c>
      <c r="FRC97" s="912">
        <f t="shared" si="107"/>
        <v>0</v>
      </c>
      <c r="FRD97" s="912">
        <f t="shared" si="107"/>
        <v>0</v>
      </c>
      <c r="FRE97" s="912">
        <f t="shared" si="107"/>
        <v>0</v>
      </c>
      <c r="FRF97" s="912">
        <f t="shared" si="107"/>
        <v>0</v>
      </c>
      <c r="FRG97" s="912">
        <f t="shared" si="107"/>
        <v>0</v>
      </c>
      <c r="FRH97" s="912">
        <f t="shared" si="107"/>
        <v>0</v>
      </c>
      <c r="FRI97" s="912">
        <f t="shared" si="107"/>
        <v>0</v>
      </c>
      <c r="FRJ97" s="912">
        <f t="shared" si="107"/>
        <v>0</v>
      </c>
      <c r="FRK97" s="912">
        <f t="shared" si="107"/>
        <v>0</v>
      </c>
      <c r="FRL97" s="912">
        <f t="shared" si="107"/>
        <v>0</v>
      </c>
      <c r="FRM97" s="912">
        <f t="shared" si="107"/>
        <v>0</v>
      </c>
      <c r="FRN97" s="912">
        <f t="shared" si="107"/>
        <v>0</v>
      </c>
      <c r="FRO97" s="912">
        <f t="shared" si="107"/>
        <v>0</v>
      </c>
      <c r="FRP97" s="912">
        <f t="shared" si="107"/>
        <v>0</v>
      </c>
      <c r="FRQ97" s="912">
        <f t="shared" si="107"/>
        <v>0</v>
      </c>
      <c r="FRR97" s="912">
        <f t="shared" si="107"/>
        <v>0</v>
      </c>
      <c r="FRS97" s="912">
        <f t="shared" si="107"/>
        <v>0</v>
      </c>
      <c r="FRT97" s="912">
        <f t="shared" si="107"/>
        <v>0</v>
      </c>
      <c r="FRU97" s="912">
        <f t="shared" si="107"/>
        <v>0</v>
      </c>
      <c r="FRV97" s="912">
        <f t="shared" si="107"/>
        <v>0</v>
      </c>
      <c r="FRW97" s="912">
        <f t="shared" si="107"/>
        <v>0</v>
      </c>
      <c r="FRX97" s="912">
        <f t="shared" si="107"/>
        <v>0</v>
      </c>
      <c r="FRY97" s="912">
        <f t="shared" si="107"/>
        <v>0</v>
      </c>
      <c r="FRZ97" s="912">
        <f t="shared" ref="FRZ97:FUK97" si="108">SUM(FRZ96+FRZ98)</f>
        <v>0</v>
      </c>
      <c r="FSA97" s="912">
        <f t="shared" si="108"/>
        <v>0</v>
      </c>
      <c r="FSB97" s="912">
        <f t="shared" si="108"/>
        <v>0</v>
      </c>
      <c r="FSC97" s="912">
        <f t="shared" si="108"/>
        <v>0</v>
      </c>
      <c r="FSD97" s="912">
        <f t="shared" si="108"/>
        <v>0</v>
      </c>
      <c r="FSE97" s="912">
        <f t="shared" si="108"/>
        <v>0</v>
      </c>
      <c r="FSF97" s="912">
        <f t="shared" si="108"/>
        <v>0</v>
      </c>
      <c r="FSG97" s="912">
        <f t="shared" si="108"/>
        <v>0</v>
      </c>
      <c r="FSH97" s="912">
        <f t="shared" si="108"/>
        <v>0</v>
      </c>
      <c r="FSI97" s="912">
        <f t="shared" si="108"/>
        <v>0</v>
      </c>
      <c r="FSJ97" s="912">
        <f t="shared" si="108"/>
        <v>0</v>
      </c>
      <c r="FSK97" s="912">
        <f t="shared" si="108"/>
        <v>0</v>
      </c>
      <c r="FSL97" s="912">
        <f t="shared" si="108"/>
        <v>0</v>
      </c>
      <c r="FSM97" s="912">
        <f t="shared" si="108"/>
        <v>0</v>
      </c>
      <c r="FSN97" s="912">
        <f t="shared" si="108"/>
        <v>0</v>
      </c>
      <c r="FSO97" s="912">
        <f t="shared" si="108"/>
        <v>0</v>
      </c>
      <c r="FSP97" s="912">
        <f t="shared" si="108"/>
        <v>0</v>
      </c>
      <c r="FSQ97" s="912">
        <f t="shared" si="108"/>
        <v>0</v>
      </c>
      <c r="FSR97" s="912">
        <f t="shared" si="108"/>
        <v>0</v>
      </c>
      <c r="FSS97" s="912">
        <f t="shared" si="108"/>
        <v>0</v>
      </c>
      <c r="FST97" s="912">
        <f t="shared" si="108"/>
        <v>0</v>
      </c>
      <c r="FSU97" s="912">
        <f t="shared" si="108"/>
        <v>0</v>
      </c>
      <c r="FSV97" s="912">
        <f t="shared" si="108"/>
        <v>0</v>
      </c>
      <c r="FSW97" s="912">
        <f t="shared" si="108"/>
        <v>0</v>
      </c>
      <c r="FSX97" s="912">
        <f t="shared" si="108"/>
        <v>0</v>
      </c>
      <c r="FSY97" s="912">
        <f t="shared" si="108"/>
        <v>0</v>
      </c>
      <c r="FSZ97" s="912">
        <f t="shared" si="108"/>
        <v>0</v>
      </c>
      <c r="FTA97" s="912">
        <f t="shared" si="108"/>
        <v>0</v>
      </c>
      <c r="FTB97" s="912">
        <f t="shared" si="108"/>
        <v>0</v>
      </c>
      <c r="FTC97" s="912">
        <f t="shared" si="108"/>
        <v>0</v>
      </c>
      <c r="FTD97" s="912">
        <f t="shared" si="108"/>
        <v>0</v>
      </c>
      <c r="FTE97" s="912">
        <f t="shared" si="108"/>
        <v>0</v>
      </c>
      <c r="FTF97" s="912">
        <f t="shared" si="108"/>
        <v>0</v>
      </c>
      <c r="FTG97" s="912">
        <f t="shared" si="108"/>
        <v>0</v>
      </c>
      <c r="FTH97" s="912">
        <f t="shared" si="108"/>
        <v>0</v>
      </c>
      <c r="FTI97" s="912">
        <f t="shared" si="108"/>
        <v>0</v>
      </c>
      <c r="FTJ97" s="912">
        <f t="shared" si="108"/>
        <v>0</v>
      </c>
      <c r="FTK97" s="912">
        <f t="shared" si="108"/>
        <v>0</v>
      </c>
      <c r="FTL97" s="912">
        <f t="shared" si="108"/>
        <v>0</v>
      </c>
      <c r="FTM97" s="912">
        <f t="shared" si="108"/>
        <v>0</v>
      </c>
      <c r="FTN97" s="912">
        <f t="shared" si="108"/>
        <v>0</v>
      </c>
      <c r="FTO97" s="912">
        <f t="shared" si="108"/>
        <v>0</v>
      </c>
      <c r="FTP97" s="912">
        <f t="shared" si="108"/>
        <v>0</v>
      </c>
      <c r="FTQ97" s="912">
        <f t="shared" si="108"/>
        <v>0</v>
      </c>
      <c r="FTR97" s="912">
        <f t="shared" si="108"/>
        <v>0</v>
      </c>
      <c r="FTS97" s="912">
        <f t="shared" si="108"/>
        <v>0</v>
      </c>
      <c r="FTT97" s="912">
        <f t="shared" si="108"/>
        <v>0</v>
      </c>
      <c r="FTU97" s="912">
        <f t="shared" si="108"/>
        <v>0</v>
      </c>
      <c r="FTV97" s="912">
        <f t="shared" si="108"/>
        <v>0</v>
      </c>
      <c r="FTW97" s="912">
        <f t="shared" si="108"/>
        <v>0</v>
      </c>
      <c r="FTX97" s="912">
        <f t="shared" si="108"/>
        <v>0</v>
      </c>
      <c r="FTY97" s="912">
        <f t="shared" si="108"/>
        <v>0</v>
      </c>
      <c r="FTZ97" s="912">
        <f t="shared" si="108"/>
        <v>0</v>
      </c>
      <c r="FUA97" s="912">
        <f t="shared" si="108"/>
        <v>0</v>
      </c>
      <c r="FUB97" s="912">
        <f t="shared" si="108"/>
        <v>0</v>
      </c>
      <c r="FUC97" s="912">
        <f t="shared" si="108"/>
        <v>0</v>
      </c>
      <c r="FUD97" s="912">
        <f t="shared" si="108"/>
        <v>0</v>
      </c>
      <c r="FUE97" s="912">
        <f t="shared" si="108"/>
        <v>0</v>
      </c>
      <c r="FUF97" s="912">
        <f t="shared" si="108"/>
        <v>0</v>
      </c>
      <c r="FUG97" s="912">
        <f t="shared" si="108"/>
        <v>0</v>
      </c>
      <c r="FUH97" s="912">
        <f t="shared" si="108"/>
        <v>0</v>
      </c>
      <c r="FUI97" s="912">
        <f t="shared" si="108"/>
        <v>0</v>
      </c>
      <c r="FUJ97" s="912">
        <f t="shared" si="108"/>
        <v>0</v>
      </c>
      <c r="FUK97" s="912">
        <f t="shared" si="108"/>
        <v>0</v>
      </c>
      <c r="FUL97" s="912">
        <f t="shared" ref="FUL97:FWW97" si="109">SUM(FUL96+FUL98)</f>
        <v>0</v>
      </c>
      <c r="FUM97" s="912">
        <f t="shared" si="109"/>
        <v>0</v>
      </c>
      <c r="FUN97" s="912">
        <f t="shared" si="109"/>
        <v>0</v>
      </c>
      <c r="FUO97" s="912">
        <f t="shared" si="109"/>
        <v>0</v>
      </c>
      <c r="FUP97" s="912">
        <f t="shared" si="109"/>
        <v>0</v>
      </c>
      <c r="FUQ97" s="912">
        <f t="shared" si="109"/>
        <v>0</v>
      </c>
      <c r="FUR97" s="912">
        <f t="shared" si="109"/>
        <v>0</v>
      </c>
      <c r="FUS97" s="912">
        <f t="shared" si="109"/>
        <v>0</v>
      </c>
      <c r="FUT97" s="912">
        <f t="shared" si="109"/>
        <v>0</v>
      </c>
      <c r="FUU97" s="912">
        <f t="shared" si="109"/>
        <v>0</v>
      </c>
      <c r="FUV97" s="912">
        <f t="shared" si="109"/>
        <v>0</v>
      </c>
      <c r="FUW97" s="912">
        <f t="shared" si="109"/>
        <v>0</v>
      </c>
      <c r="FUX97" s="912">
        <f t="shared" si="109"/>
        <v>0</v>
      </c>
      <c r="FUY97" s="912">
        <f t="shared" si="109"/>
        <v>0</v>
      </c>
      <c r="FUZ97" s="912">
        <f t="shared" si="109"/>
        <v>0</v>
      </c>
      <c r="FVA97" s="912">
        <f t="shared" si="109"/>
        <v>0</v>
      </c>
      <c r="FVB97" s="912">
        <f t="shared" si="109"/>
        <v>0</v>
      </c>
      <c r="FVC97" s="912">
        <f t="shared" si="109"/>
        <v>0</v>
      </c>
      <c r="FVD97" s="912">
        <f t="shared" si="109"/>
        <v>0</v>
      </c>
      <c r="FVE97" s="912">
        <f t="shared" si="109"/>
        <v>0</v>
      </c>
      <c r="FVF97" s="912">
        <f t="shared" si="109"/>
        <v>0</v>
      </c>
      <c r="FVG97" s="912">
        <f t="shared" si="109"/>
        <v>0</v>
      </c>
      <c r="FVH97" s="912">
        <f t="shared" si="109"/>
        <v>0</v>
      </c>
      <c r="FVI97" s="912">
        <f t="shared" si="109"/>
        <v>0</v>
      </c>
      <c r="FVJ97" s="912">
        <f t="shared" si="109"/>
        <v>0</v>
      </c>
      <c r="FVK97" s="912">
        <f t="shared" si="109"/>
        <v>0</v>
      </c>
      <c r="FVL97" s="912">
        <f t="shared" si="109"/>
        <v>0</v>
      </c>
      <c r="FVM97" s="912">
        <f t="shared" si="109"/>
        <v>0</v>
      </c>
      <c r="FVN97" s="912">
        <f t="shared" si="109"/>
        <v>0</v>
      </c>
      <c r="FVO97" s="912">
        <f t="shared" si="109"/>
        <v>0</v>
      </c>
      <c r="FVP97" s="912">
        <f t="shared" si="109"/>
        <v>0</v>
      </c>
      <c r="FVQ97" s="912">
        <f t="shared" si="109"/>
        <v>0</v>
      </c>
      <c r="FVR97" s="912">
        <f t="shared" si="109"/>
        <v>0</v>
      </c>
      <c r="FVS97" s="912">
        <f t="shared" si="109"/>
        <v>0</v>
      </c>
      <c r="FVT97" s="912">
        <f t="shared" si="109"/>
        <v>0</v>
      </c>
      <c r="FVU97" s="912">
        <f t="shared" si="109"/>
        <v>0</v>
      </c>
      <c r="FVV97" s="912">
        <f t="shared" si="109"/>
        <v>0</v>
      </c>
      <c r="FVW97" s="912">
        <f t="shared" si="109"/>
        <v>0</v>
      </c>
      <c r="FVX97" s="912">
        <f t="shared" si="109"/>
        <v>0</v>
      </c>
      <c r="FVY97" s="912">
        <f t="shared" si="109"/>
        <v>0</v>
      </c>
      <c r="FVZ97" s="912">
        <f t="shared" si="109"/>
        <v>0</v>
      </c>
      <c r="FWA97" s="912">
        <f t="shared" si="109"/>
        <v>0</v>
      </c>
      <c r="FWB97" s="912">
        <f t="shared" si="109"/>
        <v>0</v>
      </c>
      <c r="FWC97" s="912">
        <f t="shared" si="109"/>
        <v>0</v>
      </c>
      <c r="FWD97" s="912">
        <f t="shared" si="109"/>
        <v>0</v>
      </c>
      <c r="FWE97" s="912">
        <f t="shared" si="109"/>
        <v>0</v>
      </c>
      <c r="FWF97" s="912">
        <f t="shared" si="109"/>
        <v>0</v>
      </c>
      <c r="FWG97" s="912">
        <f t="shared" si="109"/>
        <v>0</v>
      </c>
      <c r="FWH97" s="912">
        <f t="shared" si="109"/>
        <v>0</v>
      </c>
      <c r="FWI97" s="912">
        <f t="shared" si="109"/>
        <v>0</v>
      </c>
      <c r="FWJ97" s="912">
        <f t="shared" si="109"/>
        <v>0</v>
      </c>
      <c r="FWK97" s="912">
        <f t="shared" si="109"/>
        <v>0</v>
      </c>
      <c r="FWL97" s="912">
        <f t="shared" si="109"/>
        <v>0</v>
      </c>
      <c r="FWM97" s="912">
        <f t="shared" si="109"/>
        <v>0</v>
      </c>
      <c r="FWN97" s="912">
        <f t="shared" si="109"/>
        <v>0</v>
      </c>
      <c r="FWO97" s="912">
        <f t="shared" si="109"/>
        <v>0</v>
      </c>
      <c r="FWP97" s="912">
        <f t="shared" si="109"/>
        <v>0</v>
      </c>
      <c r="FWQ97" s="912">
        <f t="shared" si="109"/>
        <v>0</v>
      </c>
      <c r="FWR97" s="912">
        <f t="shared" si="109"/>
        <v>0</v>
      </c>
      <c r="FWS97" s="912">
        <f t="shared" si="109"/>
        <v>0</v>
      </c>
      <c r="FWT97" s="912">
        <f t="shared" si="109"/>
        <v>0</v>
      </c>
      <c r="FWU97" s="912">
        <f t="shared" si="109"/>
        <v>0</v>
      </c>
      <c r="FWV97" s="912">
        <f t="shared" si="109"/>
        <v>0</v>
      </c>
      <c r="FWW97" s="912">
        <f t="shared" si="109"/>
        <v>0</v>
      </c>
      <c r="FWX97" s="912">
        <f t="shared" ref="FWX97:FZI97" si="110">SUM(FWX96+FWX98)</f>
        <v>0</v>
      </c>
      <c r="FWY97" s="912">
        <f t="shared" si="110"/>
        <v>0</v>
      </c>
      <c r="FWZ97" s="912">
        <f t="shared" si="110"/>
        <v>0</v>
      </c>
      <c r="FXA97" s="912">
        <f t="shared" si="110"/>
        <v>0</v>
      </c>
      <c r="FXB97" s="912">
        <f t="shared" si="110"/>
        <v>0</v>
      </c>
      <c r="FXC97" s="912">
        <f t="shared" si="110"/>
        <v>0</v>
      </c>
      <c r="FXD97" s="912">
        <f t="shared" si="110"/>
        <v>0</v>
      </c>
      <c r="FXE97" s="912">
        <f t="shared" si="110"/>
        <v>0</v>
      </c>
      <c r="FXF97" s="912">
        <f t="shared" si="110"/>
        <v>0</v>
      </c>
      <c r="FXG97" s="912">
        <f t="shared" si="110"/>
        <v>0</v>
      </c>
      <c r="FXH97" s="912">
        <f t="shared" si="110"/>
        <v>0</v>
      </c>
      <c r="FXI97" s="912">
        <f t="shared" si="110"/>
        <v>0</v>
      </c>
      <c r="FXJ97" s="912">
        <f t="shared" si="110"/>
        <v>0</v>
      </c>
      <c r="FXK97" s="912">
        <f t="shared" si="110"/>
        <v>0</v>
      </c>
      <c r="FXL97" s="912">
        <f t="shared" si="110"/>
        <v>0</v>
      </c>
      <c r="FXM97" s="912">
        <f t="shared" si="110"/>
        <v>0</v>
      </c>
      <c r="FXN97" s="912">
        <f t="shared" si="110"/>
        <v>0</v>
      </c>
      <c r="FXO97" s="912">
        <f t="shared" si="110"/>
        <v>0</v>
      </c>
      <c r="FXP97" s="912">
        <f t="shared" si="110"/>
        <v>0</v>
      </c>
      <c r="FXQ97" s="912">
        <f t="shared" si="110"/>
        <v>0</v>
      </c>
      <c r="FXR97" s="912">
        <f t="shared" si="110"/>
        <v>0</v>
      </c>
      <c r="FXS97" s="912">
        <f t="shared" si="110"/>
        <v>0</v>
      </c>
      <c r="FXT97" s="912">
        <f t="shared" si="110"/>
        <v>0</v>
      </c>
      <c r="FXU97" s="912">
        <f t="shared" si="110"/>
        <v>0</v>
      </c>
      <c r="FXV97" s="912">
        <f t="shared" si="110"/>
        <v>0</v>
      </c>
      <c r="FXW97" s="912">
        <f t="shared" si="110"/>
        <v>0</v>
      </c>
      <c r="FXX97" s="912">
        <f t="shared" si="110"/>
        <v>0</v>
      </c>
      <c r="FXY97" s="912">
        <f t="shared" si="110"/>
        <v>0</v>
      </c>
      <c r="FXZ97" s="912">
        <f t="shared" si="110"/>
        <v>0</v>
      </c>
      <c r="FYA97" s="912">
        <f t="shared" si="110"/>
        <v>0</v>
      </c>
      <c r="FYB97" s="912">
        <f t="shared" si="110"/>
        <v>0</v>
      </c>
      <c r="FYC97" s="912">
        <f t="shared" si="110"/>
        <v>0</v>
      </c>
      <c r="FYD97" s="912">
        <f t="shared" si="110"/>
        <v>0</v>
      </c>
      <c r="FYE97" s="912">
        <f t="shared" si="110"/>
        <v>0</v>
      </c>
      <c r="FYF97" s="912">
        <f t="shared" si="110"/>
        <v>0</v>
      </c>
      <c r="FYG97" s="912">
        <f t="shared" si="110"/>
        <v>0</v>
      </c>
      <c r="FYH97" s="912">
        <f t="shared" si="110"/>
        <v>0</v>
      </c>
      <c r="FYI97" s="912">
        <f t="shared" si="110"/>
        <v>0</v>
      </c>
      <c r="FYJ97" s="912">
        <f t="shared" si="110"/>
        <v>0</v>
      </c>
      <c r="FYK97" s="912">
        <f t="shared" si="110"/>
        <v>0</v>
      </c>
      <c r="FYL97" s="912">
        <f t="shared" si="110"/>
        <v>0</v>
      </c>
      <c r="FYM97" s="912">
        <f t="shared" si="110"/>
        <v>0</v>
      </c>
      <c r="FYN97" s="912">
        <f t="shared" si="110"/>
        <v>0</v>
      </c>
      <c r="FYO97" s="912">
        <f t="shared" si="110"/>
        <v>0</v>
      </c>
      <c r="FYP97" s="912">
        <f t="shared" si="110"/>
        <v>0</v>
      </c>
      <c r="FYQ97" s="912">
        <f t="shared" si="110"/>
        <v>0</v>
      </c>
      <c r="FYR97" s="912">
        <f t="shared" si="110"/>
        <v>0</v>
      </c>
      <c r="FYS97" s="912">
        <f t="shared" si="110"/>
        <v>0</v>
      </c>
      <c r="FYT97" s="912">
        <f t="shared" si="110"/>
        <v>0</v>
      </c>
      <c r="FYU97" s="912">
        <f t="shared" si="110"/>
        <v>0</v>
      </c>
      <c r="FYV97" s="912">
        <f t="shared" si="110"/>
        <v>0</v>
      </c>
      <c r="FYW97" s="912">
        <f t="shared" si="110"/>
        <v>0</v>
      </c>
      <c r="FYX97" s="912">
        <f t="shared" si="110"/>
        <v>0</v>
      </c>
      <c r="FYY97" s="912">
        <f t="shared" si="110"/>
        <v>0</v>
      </c>
      <c r="FYZ97" s="912">
        <f t="shared" si="110"/>
        <v>0</v>
      </c>
      <c r="FZA97" s="912">
        <f t="shared" si="110"/>
        <v>0</v>
      </c>
      <c r="FZB97" s="912">
        <f t="shared" si="110"/>
        <v>0</v>
      </c>
      <c r="FZC97" s="912">
        <f t="shared" si="110"/>
        <v>0</v>
      </c>
      <c r="FZD97" s="912">
        <f t="shared" si="110"/>
        <v>0</v>
      </c>
      <c r="FZE97" s="912">
        <f t="shared" si="110"/>
        <v>0</v>
      </c>
      <c r="FZF97" s="912">
        <f t="shared" si="110"/>
        <v>0</v>
      </c>
      <c r="FZG97" s="912">
        <f t="shared" si="110"/>
        <v>0</v>
      </c>
      <c r="FZH97" s="912">
        <f t="shared" si="110"/>
        <v>0</v>
      </c>
      <c r="FZI97" s="912">
        <f t="shared" si="110"/>
        <v>0</v>
      </c>
      <c r="FZJ97" s="912">
        <f t="shared" ref="FZJ97:GBU97" si="111">SUM(FZJ96+FZJ98)</f>
        <v>0</v>
      </c>
      <c r="FZK97" s="912">
        <f t="shared" si="111"/>
        <v>0</v>
      </c>
      <c r="FZL97" s="912">
        <f t="shared" si="111"/>
        <v>0</v>
      </c>
      <c r="FZM97" s="912">
        <f t="shared" si="111"/>
        <v>0</v>
      </c>
      <c r="FZN97" s="912">
        <f t="shared" si="111"/>
        <v>0</v>
      </c>
      <c r="FZO97" s="912">
        <f t="shared" si="111"/>
        <v>0</v>
      </c>
      <c r="FZP97" s="912">
        <f t="shared" si="111"/>
        <v>0</v>
      </c>
      <c r="FZQ97" s="912">
        <f t="shared" si="111"/>
        <v>0</v>
      </c>
      <c r="FZR97" s="912">
        <f t="shared" si="111"/>
        <v>0</v>
      </c>
      <c r="FZS97" s="912">
        <f t="shared" si="111"/>
        <v>0</v>
      </c>
      <c r="FZT97" s="912">
        <f t="shared" si="111"/>
        <v>0</v>
      </c>
      <c r="FZU97" s="912">
        <f t="shared" si="111"/>
        <v>0</v>
      </c>
      <c r="FZV97" s="912">
        <f t="shared" si="111"/>
        <v>0</v>
      </c>
      <c r="FZW97" s="912">
        <f t="shared" si="111"/>
        <v>0</v>
      </c>
      <c r="FZX97" s="912">
        <f t="shared" si="111"/>
        <v>0</v>
      </c>
      <c r="FZY97" s="912">
        <f t="shared" si="111"/>
        <v>0</v>
      </c>
      <c r="FZZ97" s="912">
        <f t="shared" si="111"/>
        <v>0</v>
      </c>
      <c r="GAA97" s="912">
        <f t="shared" si="111"/>
        <v>0</v>
      </c>
      <c r="GAB97" s="912">
        <f t="shared" si="111"/>
        <v>0</v>
      </c>
      <c r="GAC97" s="912">
        <f t="shared" si="111"/>
        <v>0</v>
      </c>
      <c r="GAD97" s="912">
        <f t="shared" si="111"/>
        <v>0</v>
      </c>
      <c r="GAE97" s="912">
        <f t="shared" si="111"/>
        <v>0</v>
      </c>
      <c r="GAF97" s="912">
        <f t="shared" si="111"/>
        <v>0</v>
      </c>
      <c r="GAG97" s="912">
        <f t="shared" si="111"/>
        <v>0</v>
      </c>
      <c r="GAH97" s="912">
        <f t="shared" si="111"/>
        <v>0</v>
      </c>
      <c r="GAI97" s="912">
        <f t="shared" si="111"/>
        <v>0</v>
      </c>
      <c r="GAJ97" s="912">
        <f t="shared" si="111"/>
        <v>0</v>
      </c>
      <c r="GAK97" s="912">
        <f t="shared" si="111"/>
        <v>0</v>
      </c>
      <c r="GAL97" s="912">
        <f t="shared" si="111"/>
        <v>0</v>
      </c>
      <c r="GAM97" s="912">
        <f t="shared" si="111"/>
        <v>0</v>
      </c>
      <c r="GAN97" s="912">
        <f t="shared" si="111"/>
        <v>0</v>
      </c>
      <c r="GAO97" s="912">
        <f t="shared" si="111"/>
        <v>0</v>
      </c>
      <c r="GAP97" s="912">
        <f t="shared" si="111"/>
        <v>0</v>
      </c>
      <c r="GAQ97" s="912">
        <f t="shared" si="111"/>
        <v>0</v>
      </c>
      <c r="GAR97" s="912">
        <f t="shared" si="111"/>
        <v>0</v>
      </c>
      <c r="GAS97" s="912">
        <f t="shared" si="111"/>
        <v>0</v>
      </c>
      <c r="GAT97" s="912">
        <f t="shared" si="111"/>
        <v>0</v>
      </c>
      <c r="GAU97" s="912">
        <f t="shared" si="111"/>
        <v>0</v>
      </c>
      <c r="GAV97" s="912">
        <f t="shared" si="111"/>
        <v>0</v>
      </c>
      <c r="GAW97" s="912">
        <f t="shared" si="111"/>
        <v>0</v>
      </c>
      <c r="GAX97" s="912">
        <f t="shared" si="111"/>
        <v>0</v>
      </c>
      <c r="GAY97" s="912">
        <f t="shared" si="111"/>
        <v>0</v>
      </c>
      <c r="GAZ97" s="912">
        <f t="shared" si="111"/>
        <v>0</v>
      </c>
      <c r="GBA97" s="912">
        <f t="shared" si="111"/>
        <v>0</v>
      </c>
      <c r="GBB97" s="912">
        <f t="shared" si="111"/>
        <v>0</v>
      </c>
      <c r="GBC97" s="912">
        <f t="shared" si="111"/>
        <v>0</v>
      </c>
      <c r="GBD97" s="912">
        <f t="shared" si="111"/>
        <v>0</v>
      </c>
      <c r="GBE97" s="912">
        <f t="shared" si="111"/>
        <v>0</v>
      </c>
      <c r="GBF97" s="912">
        <f t="shared" si="111"/>
        <v>0</v>
      </c>
      <c r="GBG97" s="912">
        <f t="shared" si="111"/>
        <v>0</v>
      </c>
      <c r="GBH97" s="912">
        <f t="shared" si="111"/>
        <v>0</v>
      </c>
      <c r="GBI97" s="912">
        <f t="shared" si="111"/>
        <v>0</v>
      </c>
      <c r="GBJ97" s="912">
        <f t="shared" si="111"/>
        <v>0</v>
      </c>
      <c r="GBK97" s="912">
        <f t="shared" si="111"/>
        <v>0</v>
      </c>
      <c r="GBL97" s="912">
        <f t="shared" si="111"/>
        <v>0</v>
      </c>
      <c r="GBM97" s="912">
        <f t="shared" si="111"/>
        <v>0</v>
      </c>
      <c r="GBN97" s="912">
        <f t="shared" si="111"/>
        <v>0</v>
      </c>
      <c r="GBO97" s="912">
        <f t="shared" si="111"/>
        <v>0</v>
      </c>
      <c r="GBP97" s="912">
        <f t="shared" si="111"/>
        <v>0</v>
      </c>
      <c r="GBQ97" s="912">
        <f t="shared" si="111"/>
        <v>0</v>
      </c>
      <c r="GBR97" s="912">
        <f t="shared" si="111"/>
        <v>0</v>
      </c>
      <c r="GBS97" s="912">
        <f t="shared" si="111"/>
        <v>0</v>
      </c>
      <c r="GBT97" s="912">
        <f t="shared" si="111"/>
        <v>0</v>
      </c>
      <c r="GBU97" s="912">
        <f t="shared" si="111"/>
        <v>0</v>
      </c>
      <c r="GBV97" s="912">
        <f t="shared" ref="GBV97:GEG97" si="112">SUM(GBV96+GBV98)</f>
        <v>0</v>
      </c>
      <c r="GBW97" s="912">
        <f t="shared" si="112"/>
        <v>0</v>
      </c>
      <c r="GBX97" s="912">
        <f t="shared" si="112"/>
        <v>0</v>
      </c>
      <c r="GBY97" s="912">
        <f t="shared" si="112"/>
        <v>0</v>
      </c>
      <c r="GBZ97" s="912">
        <f t="shared" si="112"/>
        <v>0</v>
      </c>
      <c r="GCA97" s="912">
        <f t="shared" si="112"/>
        <v>0</v>
      </c>
      <c r="GCB97" s="912">
        <f t="shared" si="112"/>
        <v>0</v>
      </c>
      <c r="GCC97" s="912">
        <f t="shared" si="112"/>
        <v>0</v>
      </c>
      <c r="GCD97" s="912">
        <f t="shared" si="112"/>
        <v>0</v>
      </c>
      <c r="GCE97" s="912">
        <f t="shared" si="112"/>
        <v>0</v>
      </c>
      <c r="GCF97" s="912">
        <f t="shared" si="112"/>
        <v>0</v>
      </c>
      <c r="GCG97" s="912">
        <f t="shared" si="112"/>
        <v>0</v>
      </c>
      <c r="GCH97" s="912">
        <f t="shared" si="112"/>
        <v>0</v>
      </c>
      <c r="GCI97" s="912">
        <f t="shared" si="112"/>
        <v>0</v>
      </c>
      <c r="GCJ97" s="912">
        <f t="shared" si="112"/>
        <v>0</v>
      </c>
      <c r="GCK97" s="912">
        <f t="shared" si="112"/>
        <v>0</v>
      </c>
      <c r="GCL97" s="912">
        <f t="shared" si="112"/>
        <v>0</v>
      </c>
      <c r="GCM97" s="912">
        <f t="shared" si="112"/>
        <v>0</v>
      </c>
      <c r="GCN97" s="912">
        <f t="shared" si="112"/>
        <v>0</v>
      </c>
      <c r="GCO97" s="912">
        <f t="shared" si="112"/>
        <v>0</v>
      </c>
      <c r="GCP97" s="912">
        <f t="shared" si="112"/>
        <v>0</v>
      </c>
      <c r="GCQ97" s="912">
        <f t="shared" si="112"/>
        <v>0</v>
      </c>
      <c r="GCR97" s="912">
        <f t="shared" si="112"/>
        <v>0</v>
      </c>
      <c r="GCS97" s="912">
        <f t="shared" si="112"/>
        <v>0</v>
      </c>
      <c r="GCT97" s="912">
        <f t="shared" si="112"/>
        <v>0</v>
      </c>
      <c r="GCU97" s="912">
        <f t="shared" si="112"/>
        <v>0</v>
      </c>
      <c r="GCV97" s="912">
        <f t="shared" si="112"/>
        <v>0</v>
      </c>
      <c r="GCW97" s="912">
        <f t="shared" si="112"/>
        <v>0</v>
      </c>
      <c r="GCX97" s="912">
        <f t="shared" si="112"/>
        <v>0</v>
      </c>
      <c r="GCY97" s="912">
        <f t="shared" si="112"/>
        <v>0</v>
      </c>
      <c r="GCZ97" s="912">
        <f t="shared" si="112"/>
        <v>0</v>
      </c>
      <c r="GDA97" s="912">
        <f t="shared" si="112"/>
        <v>0</v>
      </c>
      <c r="GDB97" s="912">
        <f t="shared" si="112"/>
        <v>0</v>
      </c>
      <c r="GDC97" s="912">
        <f t="shared" si="112"/>
        <v>0</v>
      </c>
      <c r="GDD97" s="912">
        <f t="shared" si="112"/>
        <v>0</v>
      </c>
      <c r="GDE97" s="912">
        <f t="shared" si="112"/>
        <v>0</v>
      </c>
      <c r="GDF97" s="912">
        <f t="shared" si="112"/>
        <v>0</v>
      </c>
      <c r="GDG97" s="912">
        <f t="shared" si="112"/>
        <v>0</v>
      </c>
      <c r="GDH97" s="912">
        <f t="shared" si="112"/>
        <v>0</v>
      </c>
      <c r="GDI97" s="912">
        <f t="shared" si="112"/>
        <v>0</v>
      </c>
      <c r="GDJ97" s="912">
        <f t="shared" si="112"/>
        <v>0</v>
      </c>
      <c r="GDK97" s="912">
        <f t="shared" si="112"/>
        <v>0</v>
      </c>
      <c r="GDL97" s="912">
        <f t="shared" si="112"/>
        <v>0</v>
      </c>
      <c r="GDM97" s="912">
        <f t="shared" si="112"/>
        <v>0</v>
      </c>
      <c r="GDN97" s="912">
        <f t="shared" si="112"/>
        <v>0</v>
      </c>
      <c r="GDO97" s="912">
        <f t="shared" si="112"/>
        <v>0</v>
      </c>
      <c r="GDP97" s="912">
        <f t="shared" si="112"/>
        <v>0</v>
      </c>
      <c r="GDQ97" s="912">
        <f t="shared" si="112"/>
        <v>0</v>
      </c>
      <c r="GDR97" s="912">
        <f t="shared" si="112"/>
        <v>0</v>
      </c>
      <c r="GDS97" s="912">
        <f t="shared" si="112"/>
        <v>0</v>
      </c>
      <c r="GDT97" s="912">
        <f t="shared" si="112"/>
        <v>0</v>
      </c>
      <c r="GDU97" s="912">
        <f t="shared" si="112"/>
        <v>0</v>
      </c>
      <c r="GDV97" s="912">
        <f t="shared" si="112"/>
        <v>0</v>
      </c>
      <c r="GDW97" s="912">
        <f t="shared" si="112"/>
        <v>0</v>
      </c>
      <c r="GDX97" s="912">
        <f t="shared" si="112"/>
        <v>0</v>
      </c>
      <c r="GDY97" s="912">
        <f t="shared" si="112"/>
        <v>0</v>
      </c>
      <c r="GDZ97" s="912">
        <f t="shared" si="112"/>
        <v>0</v>
      </c>
      <c r="GEA97" s="912">
        <f t="shared" si="112"/>
        <v>0</v>
      </c>
      <c r="GEB97" s="912">
        <f t="shared" si="112"/>
        <v>0</v>
      </c>
      <c r="GEC97" s="912">
        <f t="shared" si="112"/>
        <v>0</v>
      </c>
      <c r="GED97" s="912">
        <f t="shared" si="112"/>
        <v>0</v>
      </c>
      <c r="GEE97" s="912">
        <f t="shared" si="112"/>
        <v>0</v>
      </c>
      <c r="GEF97" s="912">
        <f t="shared" si="112"/>
        <v>0</v>
      </c>
      <c r="GEG97" s="912">
        <f t="shared" si="112"/>
        <v>0</v>
      </c>
      <c r="GEH97" s="912">
        <f t="shared" ref="GEH97:GGS97" si="113">SUM(GEH96+GEH98)</f>
        <v>0</v>
      </c>
      <c r="GEI97" s="912">
        <f t="shared" si="113"/>
        <v>0</v>
      </c>
      <c r="GEJ97" s="912">
        <f t="shared" si="113"/>
        <v>0</v>
      </c>
      <c r="GEK97" s="912">
        <f t="shared" si="113"/>
        <v>0</v>
      </c>
      <c r="GEL97" s="912">
        <f t="shared" si="113"/>
        <v>0</v>
      </c>
      <c r="GEM97" s="912">
        <f t="shared" si="113"/>
        <v>0</v>
      </c>
      <c r="GEN97" s="912">
        <f t="shared" si="113"/>
        <v>0</v>
      </c>
      <c r="GEO97" s="912">
        <f t="shared" si="113"/>
        <v>0</v>
      </c>
      <c r="GEP97" s="912">
        <f t="shared" si="113"/>
        <v>0</v>
      </c>
      <c r="GEQ97" s="912">
        <f t="shared" si="113"/>
        <v>0</v>
      </c>
      <c r="GER97" s="912">
        <f t="shared" si="113"/>
        <v>0</v>
      </c>
      <c r="GES97" s="912">
        <f t="shared" si="113"/>
        <v>0</v>
      </c>
      <c r="GET97" s="912">
        <f t="shared" si="113"/>
        <v>0</v>
      </c>
      <c r="GEU97" s="912">
        <f t="shared" si="113"/>
        <v>0</v>
      </c>
      <c r="GEV97" s="912">
        <f t="shared" si="113"/>
        <v>0</v>
      </c>
      <c r="GEW97" s="912">
        <f t="shared" si="113"/>
        <v>0</v>
      </c>
      <c r="GEX97" s="912">
        <f t="shared" si="113"/>
        <v>0</v>
      </c>
      <c r="GEY97" s="912">
        <f t="shared" si="113"/>
        <v>0</v>
      </c>
      <c r="GEZ97" s="912">
        <f t="shared" si="113"/>
        <v>0</v>
      </c>
      <c r="GFA97" s="912">
        <f t="shared" si="113"/>
        <v>0</v>
      </c>
      <c r="GFB97" s="912">
        <f t="shared" si="113"/>
        <v>0</v>
      </c>
      <c r="GFC97" s="912">
        <f t="shared" si="113"/>
        <v>0</v>
      </c>
      <c r="GFD97" s="912">
        <f t="shared" si="113"/>
        <v>0</v>
      </c>
      <c r="GFE97" s="912">
        <f t="shared" si="113"/>
        <v>0</v>
      </c>
      <c r="GFF97" s="912">
        <f t="shared" si="113"/>
        <v>0</v>
      </c>
      <c r="GFG97" s="912">
        <f t="shared" si="113"/>
        <v>0</v>
      </c>
      <c r="GFH97" s="912">
        <f t="shared" si="113"/>
        <v>0</v>
      </c>
      <c r="GFI97" s="912">
        <f t="shared" si="113"/>
        <v>0</v>
      </c>
      <c r="GFJ97" s="912">
        <f t="shared" si="113"/>
        <v>0</v>
      </c>
      <c r="GFK97" s="912">
        <f t="shared" si="113"/>
        <v>0</v>
      </c>
      <c r="GFL97" s="912">
        <f t="shared" si="113"/>
        <v>0</v>
      </c>
      <c r="GFM97" s="912">
        <f t="shared" si="113"/>
        <v>0</v>
      </c>
      <c r="GFN97" s="912">
        <f t="shared" si="113"/>
        <v>0</v>
      </c>
      <c r="GFO97" s="912">
        <f t="shared" si="113"/>
        <v>0</v>
      </c>
      <c r="GFP97" s="912">
        <f t="shared" si="113"/>
        <v>0</v>
      </c>
      <c r="GFQ97" s="912">
        <f t="shared" si="113"/>
        <v>0</v>
      </c>
      <c r="GFR97" s="912">
        <f t="shared" si="113"/>
        <v>0</v>
      </c>
      <c r="GFS97" s="912">
        <f t="shared" si="113"/>
        <v>0</v>
      </c>
      <c r="GFT97" s="912">
        <f t="shared" si="113"/>
        <v>0</v>
      </c>
      <c r="GFU97" s="912">
        <f t="shared" si="113"/>
        <v>0</v>
      </c>
      <c r="GFV97" s="912">
        <f t="shared" si="113"/>
        <v>0</v>
      </c>
      <c r="GFW97" s="912">
        <f t="shared" si="113"/>
        <v>0</v>
      </c>
      <c r="GFX97" s="912">
        <f t="shared" si="113"/>
        <v>0</v>
      </c>
      <c r="GFY97" s="912">
        <f t="shared" si="113"/>
        <v>0</v>
      </c>
      <c r="GFZ97" s="912">
        <f t="shared" si="113"/>
        <v>0</v>
      </c>
      <c r="GGA97" s="912">
        <f t="shared" si="113"/>
        <v>0</v>
      </c>
      <c r="GGB97" s="912">
        <f t="shared" si="113"/>
        <v>0</v>
      </c>
      <c r="GGC97" s="912">
        <f t="shared" si="113"/>
        <v>0</v>
      </c>
      <c r="GGD97" s="912">
        <f t="shared" si="113"/>
        <v>0</v>
      </c>
      <c r="GGE97" s="912">
        <f t="shared" si="113"/>
        <v>0</v>
      </c>
      <c r="GGF97" s="912">
        <f t="shared" si="113"/>
        <v>0</v>
      </c>
      <c r="GGG97" s="912">
        <f t="shared" si="113"/>
        <v>0</v>
      </c>
      <c r="GGH97" s="912">
        <f t="shared" si="113"/>
        <v>0</v>
      </c>
      <c r="GGI97" s="912">
        <f t="shared" si="113"/>
        <v>0</v>
      </c>
      <c r="GGJ97" s="912">
        <f t="shared" si="113"/>
        <v>0</v>
      </c>
      <c r="GGK97" s="912">
        <f t="shared" si="113"/>
        <v>0</v>
      </c>
      <c r="GGL97" s="912">
        <f t="shared" si="113"/>
        <v>0</v>
      </c>
      <c r="GGM97" s="912">
        <f t="shared" si="113"/>
        <v>0</v>
      </c>
      <c r="GGN97" s="912">
        <f t="shared" si="113"/>
        <v>0</v>
      </c>
      <c r="GGO97" s="912">
        <f t="shared" si="113"/>
        <v>0</v>
      </c>
      <c r="GGP97" s="912">
        <f t="shared" si="113"/>
        <v>0</v>
      </c>
      <c r="GGQ97" s="912">
        <f t="shared" si="113"/>
        <v>0</v>
      </c>
      <c r="GGR97" s="912">
        <f t="shared" si="113"/>
        <v>0</v>
      </c>
      <c r="GGS97" s="912">
        <f t="shared" si="113"/>
        <v>0</v>
      </c>
      <c r="GGT97" s="912">
        <f t="shared" ref="GGT97:GJE97" si="114">SUM(GGT96+GGT98)</f>
        <v>0</v>
      </c>
      <c r="GGU97" s="912">
        <f t="shared" si="114"/>
        <v>0</v>
      </c>
      <c r="GGV97" s="912">
        <f t="shared" si="114"/>
        <v>0</v>
      </c>
      <c r="GGW97" s="912">
        <f t="shared" si="114"/>
        <v>0</v>
      </c>
      <c r="GGX97" s="912">
        <f t="shared" si="114"/>
        <v>0</v>
      </c>
      <c r="GGY97" s="912">
        <f t="shared" si="114"/>
        <v>0</v>
      </c>
      <c r="GGZ97" s="912">
        <f t="shared" si="114"/>
        <v>0</v>
      </c>
      <c r="GHA97" s="912">
        <f t="shared" si="114"/>
        <v>0</v>
      </c>
      <c r="GHB97" s="912">
        <f t="shared" si="114"/>
        <v>0</v>
      </c>
      <c r="GHC97" s="912">
        <f t="shared" si="114"/>
        <v>0</v>
      </c>
      <c r="GHD97" s="912">
        <f t="shared" si="114"/>
        <v>0</v>
      </c>
      <c r="GHE97" s="912">
        <f t="shared" si="114"/>
        <v>0</v>
      </c>
      <c r="GHF97" s="912">
        <f t="shared" si="114"/>
        <v>0</v>
      </c>
      <c r="GHG97" s="912">
        <f t="shared" si="114"/>
        <v>0</v>
      </c>
      <c r="GHH97" s="912">
        <f t="shared" si="114"/>
        <v>0</v>
      </c>
      <c r="GHI97" s="912">
        <f t="shared" si="114"/>
        <v>0</v>
      </c>
      <c r="GHJ97" s="912">
        <f t="shared" si="114"/>
        <v>0</v>
      </c>
      <c r="GHK97" s="912">
        <f t="shared" si="114"/>
        <v>0</v>
      </c>
      <c r="GHL97" s="912">
        <f t="shared" si="114"/>
        <v>0</v>
      </c>
      <c r="GHM97" s="912">
        <f t="shared" si="114"/>
        <v>0</v>
      </c>
      <c r="GHN97" s="912">
        <f t="shared" si="114"/>
        <v>0</v>
      </c>
      <c r="GHO97" s="912">
        <f t="shared" si="114"/>
        <v>0</v>
      </c>
      <c r="GHP97" s="912">
        <f t="shared" si="114"/>
        <v>0</v>
      </c>
      <c r="GHQ97" s="912">
        <f t="shared" si="114"/>
        <v>0</v>
      </c>
      <c r="GHR97" s="912">
        <f t="shared" si="114"/>
        <v>0</v>
      </c>
      <c r="GHS97" s="912">
        <f t="shared" si="114"/>
        <v>0</v>
      </c>
      <c r="GHT97" s="912">
        <f t="shared" si="114"/>
        <v>0</v>
      </c>
      <c r="GHU97" s="912">
        <f t="shared" si="114"/>
        <v>0</v>
      </c>
      <c r="GHV97" s="912">
        <f t="shared" si="114"/>
        <v>0</v>
      </c>
      <c r="GHW97" s="912">
        <f t="shared" si="114"/>
        <v>0</v>
      </c>
      <c r="GHX97" s="912">
        <f t="shared" si="114"/>
        <v>0</v>
      </c>
      <c r="GHY97" s="912">
        <f t="shared" si="114"/>
        <v>0</v>
      </c>
      <c r="GHZ97" s="912">
        <f t="shared" si="114"/>
        <v>0</v>
      </c>
      <c r="GIA97" s="912">
        <f t="shared" si="114"/>
        <v>0</v>
      </c>
      <c r="GIB97" s="912">
        <f t="shared" si="114"/>
        <v>0</v>
      </c>
      <c r="GIC97" s="912">
        <f t="shared" si="114"/>
        <v>0</v>
      </c>
      <c r="GID97" s="912">
        <f t="shared" si="114"/>
        <v>0</v>
      </c>
      <c r="GIE97" s="912">
        <f t="shared" si="114"/>
        <v>0</v>
      </c>
      <c r="GIF97" s="912">
        <f t="shared" si="114"/>
        <v>0</v>
      </c>
      <c r="GIG97" s="912">
        <f t="shared" si="114"/>
        <v>0</v>
      </c>
      <c r="GIH97" s="912">
        <f t="shared" si="114"/>
        <v>0</v>
      </c>
      <c r="GII97" s="912">
        <f t="shared" si="114"/>
        <v>0</v>
      </c>
      <c r="GIJ97" s="912">
        <f t="shared" si="114"/>
        <v>0</v>
      </c>
      <c r="GIK97" s="912">
        <f t="shared" si="114"/>
        <v>0</v>
      </c>
      <c r="GIL97" s="912">
        <f t="shared" si="114"/>
        <v>0</v>
      </c>
      <c r="GIM97" s="912">
        <f t="shared" si="114"/>
        <v>0</v>
      </c>
      <c r="GIN97" s="912">
        <f t="shared" si="114"/>
        <v>0</v>
      </c>
      <c r="GIO97" s="912">
        <f t="shared" si="114"/>
        <v>0</v>
      </c>
      <c r="GIP97" s="912">
        <f t="shared" si="114"/>
        <v>0</v>
      </c>
      <c r="GIQ97" s="912">
        <f t="shared" si="114"/>
        <v>0</v>
      </c>
      <c r="GIR97" s="912">
        <f t="shared" si="114"/>
        <v>0</v>
      </c>
      <c r="GIS97" s="912">
        <f t="shared" si="114"/>
        <v>0</v>
      </c>
      <c r="GIT97" s="912">
        <f t="shared" si="114"/>
        <v>0</v>
      </c>
      <c r="GIU97" s="912">
        <f t="shared" si="114"/>
        <v>0</v>
      </c>
      <c r="GIV97" s="912">
        <f t="shared" si="114"/>
        <v>0</v>
      </c>
      <c r="GIW97" s="912">
        <f t="shared" si="114"/>
        <v>0</v>
      </c>
      <c r="GIX97" s="912">
        <f t="shared" si="114"/>
        <v>0</v>
      </c>
      <c r="GIY97" s="912">
        <f t="shared" si="114"/>
        <v>0</v>
      </c>
      <c r="GIZ97" s="912">
        <f t="shared" si="114"/>
        <v>0</v>
      </c>
      <c r="GJA97" s="912">
        <f t="shared" si="114"/>
        <v>0</v>
      </c>
      <c r="GJB97" s="912">
        <f t="shared" si="114"/>
        <v>0</v>
      </c>
      <c r="GJC97" s="912">
        <f t="shared" si="114"/>
        <v>0</v>
      </c>
      <c r="GJD97" s="912">
        <f t="shared" si="114"/>
        <v>0</v>
      </c>
      <c r="GJE97" s="912">
        <f t="shared" si="114"/>
        <v>0</v>
      </c>
      <c r="GJF97" s="912">
        <f t="shared" ref="GJF97:GLQ97" si="115">SUM(GJF96+GJF98)</f>
        <v>0</v>
      </c>
      <c r="GJG97" s="912">
        <f t="shared" si="115"/>
        <v>0</v>
      </c>
      <c r="GJH97" s="912">
        <f t="shared" si="115"/>
        <v>0</v>
      </c>
      <c r="GJI97" s="912">
        <f t="shared" si="115"/>
        <v>0</v>
      </c>
      <c r="GJJ97" s="912">
        <f t="shared" si="115"/>
        <v>0</v>
      </c>
      <c r="GJK97" s="912">
        <f t="shared" si="115"/>
        <v>0</v>
      </c>
      <c r="GJL97" s="912">
        <f t="shared" si="115"/>
        <v>0</v>
      </c>
      <c r="GJM97" s="912">
        <f t="shared" si="115"/>
        <v>0</v>
      </c>
      <c r="GJN97" s="912">
        <f t="shared" si="115"/>
        <v>0</v>
      </c>
      <c r="GJO97" s="912">
        <f t="shared" si="115"/>
        <v>0</v>
      </c>
      <c r="GJP97" s="912">
        <f t="shared" si="115"/>
        <v>0</v>
      </c>
      <c r="GJQ97" s="912">
        <f t="shared" si="115"/>
        <v>0</v>
      </c>
      <c r="GJR97" s="912">
        <f t="shared" si="115"/>
        <v>0</v>
      </c>
      <c r="GJS97" s="912">
        <f t="shared" si="115"/>
        <v>0</v>
      </c>
      <c r="GJT97" s="912">
        <f t="shared" si="115"/>
        <v>0</v>
      </c>
      <c r="GJU97" s="912">
        <f t="shared" si="115"/>
        <v>0</v>
      </c>
      <c r="GJV97" s="912">
        <f t="shared" si="115"/>
        <v>0</v>
      </c>
      <c r="GJW97" s="912">
        <f t="shared" si="115"/>
        <v>0</v>
      </c>
      <c r="GJX97" s="912">
        <f t="shared" si="115"/>
        <v>0</v>
      </c>
      <c r="GJY97" s="912">
        <f t="shared" si="115"/>
        <v>0</v>
      </c>
      <c r="GJZ97" s="912">
        <f t="shared" si="115"/>
        <v>0</v>
      </c>
      <c r="GKA97" s="912">
        <f t="shared" si="115"/>
        <v>0</v>
      </c>
      <c r="GKB97" s="912">
        <f t="shared" si="115"/>
        <v>0</v>
      </c>
      <c r="GKC97" s="912">
        <f t="shared" si="115"/>
        <v>0</v>
      </c>
      <c r="GKD97" s="912">
        <f t="shared" si="115"/>
        <v>0</v>
      </c>
      <c r="GKE97" s="912">
        <f t="shared" si="115"/>
        <v>0</v>
      </c>
      <c r="GKF97" s="912">
        <f t="shared" si="115"/>
        <v>0</v>
      </c>
      <c r="GKG97" s="912">
        <f t="shared" si="115"/>
        <v>0</v>
      </c>
      <c r="GKH97" s="912">
        <f t="shared" si="115"/>
        <v>0</v>
      </c>
      <c r="GKI97" s="912">
        <f t="shared" si="115"/>
        <v>0</v>
      </c>
      <c r="GKJ97" s="912">
        <f t="shared" si="115"/>
        <v>0</v>
      </c>
      <c r="GKK97" s="912">
        <f t="shared" si="115"/>
        <v>0</v>
      </c>
      <c r="GKL97" s="912">
        <f t="shared" si="115"/>
        <v>0</v>
      </c>
      <c r="GKM97" s="912">
        <f t="shared" si="115"/>
        <v>0</v>
      </c>
      <c r="GKN97" s="912">
        <f t="shared" si="115"/>
        <v>0</v>
      </c>
      <c r="GKO97" s="912">
        <f t="shared" si="115"/>
        <v>0</v>
      </c>
      <c r="GKP97" s="912">
        <f t="shared" si="115"/>
        <v>0</v>
      </c>
      <c r="GKQ97" s="912">
        <f t="shared" si="115"/>
        <v>0</v>
      </c>
      <c r="GKR97" s="912">
        <f t="shared" si="115"/>
        <v>0</v>
      </c>
      <c r="GKS97" s="912">
        <f t="shared" si="115"/>
        <v>0</v>
      </c>
      <c r="GKT97" s="912">
        <f t="shared" si="115"/>
        <v>0</v>
      </c>
      <c r="GKU97" s="912">
        <f t="shared" si="115"/>
        <v>0</v>
      </c>
      <c r="GKV97" s="912">
        <f t="shared" si="115"/>
        <v>0</v>
      </c>
      <c r="GKW97" s="912">
        <f t="shared" si="115"/>
        <v>0</v>
      </c>
      <c r="GKX97" s="912">
        <f t="shared" si="115"/>
        <v>0</v>
      </c>
      <c r="GKY97" s="912">
        <f t="shared" si="115"/>
        <v>0</v>
      </c>
      <c r="GKZ97" s="912">
        <f t="shared" si="115"/>
        <v>0</v>
      </c>
      <c r="GLA97" s="912">
        <f t="shared" si="115"/>
        <v>0</v>
      </c>
      <c r="GLB97" s="912">
        <f t="shared" si="115"/>
        <v>0</v>
      </c>
      <c r="GLC97" s="912">
        <f t="shared" si="115"/>
        <v>0</v>
      </c>
      <c r="GLD97" s="912">
        <f t="shared" si="115"/>
        <v>0</v>
      </c>
      <c r="GLE97" s="912">
        <f t="shared" si="115"/>
        <v>0</v>
      </c>
      <c r="GLF97" s="912">
        <f t="shared" si="115"/>
        <v>0</v>
      </c>
      <c r="GLG97" s="912">
        <f t="shared" si="115"/>
        <v>0</v>
      </c>
      <c r="GLH97" s="912">
        <f t="shared" si="115"/>
        <v>0</v>
      </c>
      <c r="GLI97" s="912">
        <f t="shared" si="115"/>
        <v>0</v>
      </c>
      <c r="GLJ97" s="912">
        <f t="shared" si="115"/>
        <v>0</v>
      </c>
      <c r="GLK97" s="912">
        <f t="shared" si="115"/>
        <v>0</v>
      </c>
      <c r="GLL97" s="912">
        <f t="shared" si="115"/>
        <v>0</v>
      </c>
      <c r="GLM97" s="912">
        <f t="shared" si="115"/>
        <v>0</v>
      </c>
      <c r="GLN97" s="912">
        <f t="shared" si="115"/>
        <v>0</v>
      </c>
      <c r="GLO97" s="912">
        <f t="shared" si="115"/>
        <v>0</v>
      </c>
      <c r="GLP97" s="912">
        <f t="shared" si="115"/>
        <v>0</v>
      </c>
      <c r="GLQ97" s="912">
        <f t="shared" si="115"/>
        <v>0</v>
      </c>
      <c r="GLR97" s="912">
        <f t="shared" ref="GLR97:GOC97" si="116">SUM(GLR96+GLR98)</f>
        <v>0</v>
      </c>
      <c r="GLS97" s="912">
        <f t="shared" si="116"/>
        <v>0</v>
      </c>
      <c r="GLT97" s="912">
        <f t="shared" si="116"/>
        <v>0</v>
      </c>
      <c r="GLU97" s="912">
        <f t="shared" si="116"/>
        <v>0</v>
      </c>
      <c r="GLV97" s="912">
        <f t="shared" si="116"/>
        <v>0</v>
      </c>
      <c r="GLW97" s="912">
        <f t="shared" si="116"/>
        <v>0</v>
      </c>
      <c r="GLX97" s="912">
        <f t="shared" si="116"/>
        <v>0</v>
      </c>
      <c r="GLY97" s="912">
        <f t="shared" si="116"/>
        <v>0</v>
      </c>
      <c r="GLZ97" s="912">
        <f t="shared" si="116"/>
        <v>0</v>
      </c>
      <c r="GMA97" s="912">
        <f t="shared" si="116"/>
        <v>0</v>
      </c>
      <c r="GMB97" s="912">
        <f t="shared" si="116"/>
        <v>0</v>
      </c>
      <c r="GMC97" s="912">
        <f t="shared" si="116"/>
        <v>0</v>
      </c>
      <c r="GMD97" s="912">
        <f t="shared" si="116"/>
        <v>0</v>
      </c>
      <c r="GME97" s="912">
        <f t="shared" si="116"/>
        <v>0</v>
      </c>
      <c r="GMF97" s="912">
        <f t="shared" si="116"/>
        <v>0</v>
      </c>
      <c r="GMG97" s="912">
        <f t="shared" si="116"/>
        <v>0</v>
      </c>
      <c r="GMH97" s="912">
        <f t="shared" si="116"/>
        <v>0</v>
      </c>
      <c r="GMI97" s="912">
        <f t="shared" si="116"/>
        <v>0</v>
      </c>
      <c r="GMJ97" s="912">
        <f t="shared" si="116"/>
        <v>0</v>
      </c>
      <c r="GMK97" s="912">
        <f t="shared" si="116"/>
        <v>0</v>
      </c>
      <c r="GML97" s="912">
        <f t="shared" si="116"/>
        <v>0</v>
      </c>
      <c r="GMM97" s="912">
        <f t="shared" si="116"/>
        <v>0</v>
      </c>
      <c r="GMN97" s="912">
        <f t="shared" si="116"/>
        <v>0</v>
      </c>
      <c r="GMO97" s="912">
        <f t="shared" si="116"/>
        <v>0</v>
      </c>
      <c r="GMP97" s="912">
        <f t="shared" si="116"/>
        <v>0</v>
      </c>
      <c r="GMQ97" s="912">
        <f t="shared" si="116"/>
        <v>0</v>
      </c>
      <c r="GMR97" s="912">
        <f t="shared" si="116"/>
        <v>0</v>
      </c>
      <c r="GMS97" s="912">
        <f t="shared" si="116"/>
        <v>0</v>
      </c>
      <c r="GMT97" s="912">
        <f t="shared" si="116"/>
        <v>0</v>
      </c>
      <c r="GMU97" s="912">
        <f t="shared" si="116"/>
        <v>0</v>
      </c>
      <c r="GMV97" s="912">
        <f t="shared" si="116"/>
        <v>0</v>
      </c>
      <c r="GMW97" s="912">
        <f t="shared" si="116"/>
        <v>0</v>
      </c>
      <c r="GMX97" s="912">
        <f t="shared" si="116"/>
        <v>0</v>
      </c>
      <c r="GMY97" s="912">
        <f t="shared" si="116"/>
        <v>0</v>
      </c>
      <c r="GMZ97" s="912">
        <f t="shared" si="116"/>
        <v>0</v>
      </c>
      <c r="GNA97" s="912">
        <f t="shared" si="116"/>
        <v>0</v>
      </c>
      <c r="GNB97" s="912">
        <f t="shared" si="116"/>
        <v>0</v>
      </c>
      <c r="GNC97" s="912">
        <f t="shared" si="116"/>
        <v>0</v>
      </c>
      <c r="GND97" s="912">
        <f t="shared" si="116"/>
        <v>0</v>
      </c>
      <c r="GNE97" s="912">
        <f t="shared" si="116"/>
        <v>0</v>
      </c>
      <c r="GNF97" s="912">
        <f t="shared" si="116"/>
        <v>0</v>
      </c>
      <c r="GNG97" s="912">
        <f t="shared" si="116"/>
        <v>0</v>
      </c>
      <c r="GNH97" s="912">
        <f t="shared" si="116"/>
        <v>0</v>
      </c>
      <c r="GNI97" s="912">
        <f t="shared" si="116"/>
        <v>0</v>
      </c>
      <c r="GNJ97" s="912">
        <f t="shared" si="116"/>
        <v>0</v>
      </c>
      <c r="GNK97" s="912">
        <f t="shared" si="116"/>
        <v>0</v>
      </c>
      <c r="GNL97" s="912">
        <f t="shared" si="116"/>
        <v>0</v>
      </c>
      <c r="GNM97" s="912">
        <f t="shared" si="116"/>
        <v>0</v>
      </c>
      <c r="GNN97" s="912">
        <f t="shared" si="116"/>
        <v>0</v>
      </c>
      <c r="GNO97" s="912">
        <f t="shared" si="116"/>
        <v>0</v>
      </c>
      <c r="GNP97" s="912">
        <f t="shared" si="116"/>
        <v>0</v>
      </c>
      <c r="GNQ97" s="912">
        <f t="shared" si="116"/>
        <v>0</v>
      </c>
      <c r="GNR97" s="912">
        <f t="shared" si="116"/>
        <v>0</v>
      </c>
      <c r="GNS97" s="912">
        <f t="shared" si="116"/>
        <v>0</v>
      </c>
      <c r="GNT97" s="912">
        <f t="shared" si="116"/>
        <v>0</v>
      </c>
      <c r="GNU97" s="912">
        <f t="shared" si="116"/>
        <v>0</v>
      </c>
      <c r="GNV97" s="912">
        <f t="shared" si="116"/>
        <v>0</v>
      </c>
      <c r="GNW97" s="912">
        <f t="shared" si="116"/>
        <v>0</v>
      </c>
      <c r="GNX97" s="912">
        <f t="shared" si="116"/>
        <v>0</v>
      </c>
      <c r="GNY97" s="912">
        <f t="shared" si="116"/>
        <v>0</v>
      </c>
      <c r="GNZ97" s="912">
        <f t="shared" si="116"/>
        <v>0</v>
      </c>
      <c r="GOA97" s="912">
        <f t="shared" si="116"/>
        <v>0</v>
      </c>
      <c r="GOB97" s="912">
        <f t="shared" si="116"/>
        <v>0</v>
      </c>
      <c r="GOC97" s="912">
        <f t="shared" si="116"/>
        <v>0</v>
      </c>
      <c r="GOD97" s="912">
        <f t="shared" ref="GOD97:GQO97" si="117">SUM(GOD96+GOD98)</f>
        <v>0</v>
      </c>
      <c r="GOE97" s="912">
        <f t="shared" si="117"/>
        <v>0</v>
      </c>
      <c r="GOF97" s="912">
        <f t="shared" si="117"/>
        <v>0</v>
      </c>
      <c r="GOG97" s="912">
        <f t="shared" si="117"/>
        <v>0</v>
      </c>
      <c r="GOH97" s="912">
        <f t="shared" si="117"/>
        <v>0</v>
      </c>
      <c r="GOI97" s="912">
        <f t="shared" si="117"/>
        <v>0</v>
      </c>
      <c r="GOJ97" s="912">
        <f t="shared" si="117"/>
        <v>0</v>
      </c>
      <c r="GOK97" s="912">
        <f t="shared" si="117"/>
        <v>0</v>
      </c>
      <c r="GOL97" s="912">
        <f t="shared" si="117"/>
        <v>0</v>
      </c>
      <c r="GOM97" s="912">
        <f t="shared" si="117"/>
        <v>0</v>
      </c>
      <c r="GON97" s="912">
        <f t="shared" si="117"/>
        <v>0</v>
      </c>
      <c r="GOO97" s="912">
        <f t="shared" si="117"/>
        <v>0</v>
      </c>
      <c r="GOP97" s="912">
        <f t="shared" si="117"/>
        <v>0</v>
      </c>
      <c r="GOQ97" s="912">
        <f t="shared" si="117"/>
        <v>0</v>
      </c>
      <c r="GOR97" s="912">
        <f t="shared" si="117"/>
        <v>0</v>
      </c>
      <c r="GOS97" s="912">
        <f t="shared" si="117"/>
        <v>0</v>
      </c>
      <c r="GOT97" s="912">
        <f t="shared" si="117"/>
        <v>0</v>
      </c>
      <c r="GOU97" s="912">
        <f t="shared" si="117"/>
        <v>0</v>
      </c>
      <c r="GOV97" s="912">
        <f t="shared" si="117"/>
        <v>0</v>
      </c>
      <c r="GOW97" s="912">
        <f t="shared" si="117"/>
        <v>0</v>
      </c>
      <c r="GOX97" s="912">
        <f t="shared" si="117"/>
        <v>0</v>
      </c>
      <c r="GOY97" s="912">
        <f t="shared" si="117"/>
        <v>0</v>
      </c>
      <c r="GOZ97" s="912">
        <f t="shared" si="117"/>
        <v>0</v>
      </c>
      <c r="GPA97" s="912">
        <f t="shared" si="117"/>
        <v>0</v>
      </c>
      <c r="GPB97" s="912">
        <f t="shared" si="117"/>
        <v>0</v>
      </c>
      <c r="GPC97" s="912">
        <f t="shared" si="117"/>
        <v>0</v>
      </c>
      <c r="GPD97" s="912">
        <f t="shared" si="117"/>
        <v>0</v>
      </c>
      <c r="GPE97" s="912">
        <f t="shared" si="117"/>
        <v>0</v>
      </c>
      <c r="GPF97" s="912">
        <f t="shared" si="117"/>
        <v>0</v>
      </c>
      <c r="GPG97" s="912">
        <f t="shared" si="117"/>
        <v>0</v>
      </c>
      <c r="GPH97" s="912">
        <f t="shared" si="117"/>
        <v>0</v>
      </c>
      <c r="GPI97" s="912">
        <f t="shared" si="117"/>
        <v>0</v>
      </c>
      <c r="GPJ97" s="912">
        <f t="shared" si="117"/>
        <v>0</v>
      </c>
      <c r="GPK97" s="912">
        <f t="shared" si="117"/>
        <v>0</v>
      </c>
      <c r="GPL97" s="912">
        <f t="shared" si="117"/>
        <v>0</v>
      </c>
      <c r="GPM97" s="912">
        <f t="shared" si="117"/>
        <v>0</v>
      </c>
      <c r="GPN97" s="912">
        <f t="shared" si="117"/>
        <v>0</v>
      </c>
      <c r="GPO97" s="912">
        <f t="shared" si="117"/>
        <v>0</v>
      </c>
      <c r="GPP97" s="912">
        <f t="shared" si="117"/>
        <v>0</v>
      </c>
      <c r="GPQ97" s="912">
        <f t="shared" si="117"/>
        <v>0</v>
      </c>
      <c r="GPR97" s="912">
        <f t="shared" si="117"/>
        <v>0</v>
      </c>
      <c r="GPS97" s="912">
        <f t="shared" si="117"/>
        <v>0</v>
      </c>
      <c r="GPT97" s="912">
        <f t="shared" si="117"/>
        <v>0</v>
      </c>
      <c r="GPU97" s="912">
        <f t="shared" si="117"/>
        <v>0</v>
      </c>
      <c r="GPV97" s="912">
        <f t="shared" si="117"/>
        <v>0</v>
      </c>
      <c r="GPW97" s="912">
        <f t="shared" si="117"/>
        <v>0</v>
      </c>
      <c r="GPX97" s="912">
        <f t="shared" si="117"/>
        <v>0</v>
      </c>
      <c r="GPY97" s="912">
        <f t="shared" si="117"/>
        <v>0</v>
      </c>
      <c r="GPZ97" s="912">
        <f t="shared" si="117"/>
        <v>0</v>
      </c>
      <c r="GQA97" s="912">
        <f t="shared" si="117"/>
        <v>0</v>
      </c>
      <c r="GQB97" s="912">
        <f t="shared" si="117"/>
        <v>0</v>
      </c>
      <c r="GQC97" s="912">
        <f t="shared" si="117"/>
        <v>0</v>
      </c>
      <c r="GQD97" s="912">
        <f t="shared" si="117"/>
        <v>0</v>
      </c>
      <c r="GQE97" s="912">
        <f t="shared" si="117"/>
        <v>0</v>
      </c>
      <c r="GQF97" s="912">
        <f t="shared" si="117"/>
        <v>0</v>
      </c>
      <c r="GQG97" s="912">
        <f t="shared" si="117"/>
        <v>0</v>
      </c>
      <c r="GQH97" s="912">
        <f t="shared" si="117"/>
        <v>0</v>
      </c>
      <c r="GQI97" s="912">
        <f t="shared" si="117"/>
        <v>0</v>
      </c>
      <c r="GQJ97" s="912">
        <f t="shared" si="117"/>
        <v>0</v>
      </c>
      <c r="GQK97" s="912">
        <f t="shared" si="117"/>
        <v>0</v>
      </c>
      <c r="GQL97" s="912">
        <f t="shared" si="117"/>
        <v>0</v>
      </c>
      <c r="GQM97" s="912">
        <f t="shared" si="117"/>
        <v>0</v>
      </c>
      <c r="GQN97" s="912">
        <f t="shared" si="117"/>
        <v>0</v>
      </c>
      <c r="GQO97" s="912">
        <f t="shared" si="117"/>
        <v>0</v>
      </c>
      <c r="GQP97" s="912">
        <f t="shared" ref="GQP97:GTA97" si="118">SUM(GQP96+GQP98)</f>
        <v>0</v>
      </c>
      <c r="GQQ97" s="912">
        <f t="shared" si="118"/>
        <v>0</v>
      </c>
      <c r="GQR97" s="912">
        <f t="shared" si="118"/>
        <v>0</v>
      </c>
      <c r="GQS97" s="912">
        <f t="shared" si="118"/>
        <v>0</v>
      </c>
      <c r="GQT97" s="912">
        <f t="shared" si="118"/>
        <v>0</v>
      </c>
      <c r="GQU97" s="912">
        <f t="shared" si="118"/>
        <v>0</v>
      </c>
      <c r="GQV97" s="912">
        <f t="shared" si="118"/>
        <v>0</v>
      </c>
      <c r="GQW97" s="912">
        <f t="shared" si="118"/>
        <v>0</v>
      </c>
      <c r="GQX97" s="912">
        <f t="shared" si="118"/>
        <v>0</v>
      </c>
      <c r="GQY97" s="912">
        <f t="shared" si="118"/>
        <v>0</v>
      </c>
      <c r="GQZ97" s="912">
        <f t="shared" si="118"/>
        <v>0</v>
      </c>
      <c r="GRA97" s="912">
        <f t="shared" si="118"/>
        <v>0</v>
      </c>
      <c r="GRB97" s="912">
        <f t="shared" si="118"/>
        <v>0</v>
      </c>
      <c r="GRC97" s="912">
        <f t="shared" si="118"/>
        <v>0</v>
      </c>
      <c r="GRD97" s="912">
        <f t="shared" si="118"/>
        <v>0</v>
      </c>
      <c r="GRE97" s="912">
        <f t="shared" si="118"/>
        <v>0</v>
      </c>
      <c r="GRF97" s="912">
        <f t="shared" si="118"/>
        <v>0</v>
      </c>
      <c r="GRG97" s="912">
        <f t="shared" si="118"/>
        <v>0</v>
      </c>
      <c r="GRH97" s="912">
        <f t="shared" si="118"/>
        <v>0</v>
      </c>
      <c r="GRI97" s="912">
        <f t="shared" si="118"/>
        <v>0</v>
      </c>
      <c r="GRJ97" s="912">
        <f t="shared" si="118"/>
        <v>0</v>
      </c>
      <c r="GRK97" s="912">
        <f t="shared" si="118"/>
        <v>0</v>
      </c>
      <c r="GRL97" s="912">
        <f t="shared" si="118"/>
        <v>0</v>
      </c>
      <c r="GRM97" s="912">
        <f t="shared" si="118"/>
        <v>0</v>
      </c>
      <c r="GRN97" s="912">
        <f t="shared" si="118"/>
        <v>0</v>
      </c>
      <c r="GRO97" s="912">
        <f t="shared" si="118"/>
        <v>0</v>
      </c>
      <c r="GRP97" s="912">
        <f t="shared" si="118"/>
        <v>0</v>
      </c>
      <c r="GRQ97" s="912">
        <f t="shared" si="118"/>
        <v>0</v>
      </c>
      <c r="GRR97" s="912">
        <f t="shared" si="118"/>
        <v>0</v>
      </c>
      <c r="GRS97" s="912">
        <f t="shared" si="118"/>
        <v>0</v>
      </c>
      <c r="GRT97" s="912">
        <f t="shared" si="118"/>
        <v>0</v>
      </c>
      <c r="GRU97" s="912">
        <f t="shared" si="118"/>
        <v>0</v>
      </c>
      <c r="GRV97" s="912">
        <f t="shared" si="118"/>
        <v>0</v>
      </c>
      <c r="GRW97" s="912">
        <f t="shared" si="118"/>
        <v>0</v>
      </c>
      <c r="GRX97" s="912">
        <f t="shared" si="118"/>
        <v>0</v>
      </c>
      <c r="GRY97" s="912">
        <f t="shared" si="118"/>
        <v>0</v>
      </c>
      <c r="GRZ97" s="912">
        <f t="shared" si="118"/>
        <v>0</v>
      </c>
      <c r="GSA97" s="912">
        <f t="shared" si="118"/>
        <v>0</v>
      </c>
      <c r="GSB97" s="912">
        <f t="shared" si="118"/>
        <v>0</v>
      </c>
      <c r="GSC97" s="912">
        <f t="shared" si="118"/>
        <v>0</v>
      </c>
      <c r="GSD97" s="912">
        <f t="shared" si="118"/>
        <v>0</v>
      </c>
      <c r="GSE97" s="912">
        <f t="shared" si="118"/>
        <v>0</v>
      </c>
      <c r="GSF97" s="912">
        <f t="shared" si="118"/>
        <v>0</v>
      </c>
      <c r="GSG97" s="912">
        <f t="shared" si="118"/>
        <v>0</v>
      </c>
      <c r="GSH97" s="912">
        <f t="shared" si="118"/>
        <v>0</v>
      </c>
      <c r="GSI97" s="912">
        <f t="shared" si="118"/>
        <v>0</v>
      </c>
      <c r="GSJ97" s="912">
        <f t="shared" si="118"/>
        <v>0</v>
      </c>
      <c r="GSK97" s="912">
        <f t="shared" si="118"/>
        <v>0</v>
      </c>
      <c r="GSL97" s="912">
        <f t="shared" si="118"/>
        <v>0</v>
      </c>
      <c r="GSM97" s="912">
        <f t="shared" si="118"/>
        <v>0</v>
      </c>
      <c r="GSN97" s="912">
        <f t="shared" si="118"/>
        <v>0</v>
      </c>
      <c r="GSO97" s="912">
        <f t="shared" si="118"/>
        <v>0</v>
      </c>
      <c r="GSP97" s="912">
        <f t="shared" si="118"/>
        <v>0</v>
      </c>
      <c r="GSQ97" s="912">
        <f t="shared" si="118"/>
        <v>0</v>
      </c>
      <c r="GSR97" s="912">
        <f t="shared" si="118"/>
        <v>0</v>
      </c>
      <c r="GSS97" s="912">
        <f t="shared" si="118"/>
        <v>0</v>
      </c>
      <c r="GST97" s="912">
        <f t="shared" si="118"/>
        <v>0</v>
      </c>
      <c r="GSU97" s="912">
        <f t="shared" si="118"/>
        <v>0</v>
      </c>
      <c r="GSV97" s="912">
        <f t="shared" si="118"/>
        <v>0</v>
      </c>
      <c r="GSW97" s="912">
        <f t="shared" si="118"/>
        <v>0</v>
      </c>
      <c r="GSX97" s="912">
        <f t="shared" si="118"/>
        <v>0</v>
      </c>
      <c r="GSY97" s="912">
        <f t="shared" si="118"/>
        <v>0</v>
      </c>
      <c r="GSZ97" s="912">
        <f t="shared" si="118"/>
        <v>0</v>
      </c>
      <c r="GTA97" s="912">
        <f t="shared" si="118"/>
        <v>0</v>
      </c>
      <c r="GTB97" s="912">
        <f t="shared" ref="GTB97:GVM97" si="119">SUM(GTB96+GTB98)</f>
        <v>0</v>
      </c>
      <c r="GTC97" s="912">
        <f t="shared" si="119"/>
        <v>0</v>
      </c>
      <c r="GTD97" s="912">
        <f t="shared" si="119"/>
        <v>0</v>
      </c>
      <c r="GTE97" s="912">
        <f t="shared" si="119"/>
        <v>0</v>
      </c>
      <c r="GTF97" s="912">
        <f t="shared" si="119"/>
        <v>0</v>
      </c>
      <c r="GTG97" s="912">
        <f t="shared" si="119"/>
        <v>0</v>
      </c>
      <c r="GTH97" s="912">
        <f t="shared" si="119"/>
        <v>0</v>
      </c>
      <c r="GTI97" s="912">
        <f t="shared" si="119"/>
        <v>0</v>
      </c>
      <c r="GTJ97" s="912">
        <f t="shared" si="119"/>
        <v>0</v>
      </c>
      <c r="GTK97" s="912">
        <f t="shared" si="119"/>
        <v>0</v>
      </c>
      <c r="GTL97" s="912">
        <f t="shared" si="119"/>
        <v>0</v>
      </c>
      <c r="GTM97" s="912">
        <f t="shared" si="119"/>
        <v>0</v>
      </c>
      <c r="GTN97" s="912">
        <f t="shared" si="119"/>
        <v>0</v>
      </c>
      <c r="GTO97" s="912">
        <f t="shared" si="119"/>
        <v>0</v>
      </c>
      <c r="GTP97" s="912">
        <f t="shared" si="119"/>
        <v>0</v>
      </c>
      <c r="GTQ97" s="912">
        <f t="shared" si="119"/>
        <v>0</v>
      </c>
      <c r="GTR97" s="912">
        <f t="shared" si="119"/>
        <v>0</v>
      </c>
      <c r="GTS97" s="912">
        <f t="shared" si="119"/>
        <v>0</v>
      </c>
      <c r="GTT97" s="912">
        <f t="shared" si="119"/>
        <v>0</v>
      </c>
      <c r="GTU97" s="912">
        <f t="shared" si="119"/>
        <v>0</v>
      </c>
      <c r="GTV97" s="912">
        <f t="shared" si="119"/>
        <v>0</v>
      </c>
      <c r="GTW97" s="912">
        <f t="shared" si="119"/>
        <v>0</v>
      </c>
      <c r="GTX97" s="912">
        <f t="shared" si="119"/>
        <v>0</v>
      </c>
      <c r="GTY97" s="912">
        <f t="shared" si="119"/>
        <v>0</v>
      </c>
      <c r="GTZ97" s="912">
        <f t="shared" si="119"/>
        <v>0</v>
      </c>
      <c r="GUA97" s="912">
        <f t="shared" si="119"/>
        <v>0</v>
      </c>
      <c r="GUB97" s="912">
        <f t="shared" si="119"/>
        <v>0</v>
      </c>
      <c r="GUC97" s="912">
        <f t="shared" si="119"/>
        <v>0</v>
      </c>
      <c r="GUD97" s="912">
        <f t="shared" si="119"/>
        <v>0</v>
      </c>
      <c r="GUE97" s="912">
        <f t="shared" si="119"/>
        <v>0</v>
      </c>
      <c r="GUF97" s="912">
        <f t="shared" si="119"/>
        <v>0</v>
      </c>
      <c r="GUG97" s="912">
        <f t="shared" si="119"/>
        <v>0</v>
      </c>
      <c r="GUH97" s="912">
        <f t="shared" si="119"/>
        <v>0</v>
      </c>
      <c r="GUI97" s="912">
        <f t="shared" si="119"/>
        <v>0</v>
      </c>
      <c r="GUJ97" s="912">
        <f t="shared" si="119"/>
        <v>0</v>
      </c>
      <c r="GUK97" s="912">
        <f t="shared" si="119"/>
        <v>0</v>
      </c>
      <c r="GUL97" s="912">
        <f t="shared" si="119"/>
        <v>0</v>
      </c>
      <c r="GUM97" s="912">
        <f t="shared" si="119"/>
        <v>0</v>
      </c>
      <c r="GUN97" s="912">
        <f t="shared" si="119"/>
        <v>0</v>
      </c>
      <c r="GUO97" s="912">
        <f t="shared" si="119"/>
        <v>0</v>
      </c>
      <c r="GUP97" s="912">
        <f t="shared" si="119"/>
        <v>0</v>
      </c>
      <c r="GUQ97" s="912">
        <f t="shared" si="119"/>
        <v>0</v>
      </c>
      <c r="GUR97" s="912">
        <f t="shared" si="119"/>
        <v>0</v>
      </c>
      <c r="GUS97" s="912">
        <f t="shared" si="119"/>
        <v>0</v>
      </c>
      <c r="GUT97" s="912">
        <f t="shared" si="119"/>
        <v>0</v>
      </c>
      <c r="GUU97" s="912">
        <f t="shared" si="119"/>
        <v>0</v>
      </c>
      <c r="GUV97" s="912">
        <f t="shared" si="119"/>
        <v>0</v>
      </c>
      <c r="GUW97" s="912">
        <f t="shared" si="119"/>
        <v>0</v>
      </c>
      <c r="GUX97" s="912">
        <f t="shared" si="119"/>
        <v>0</v>
      </c>
      <c r="GUY97" s="912">
        <f t="shared" si="119"/>
        <v>0</v>
      </c>
      <c r="GUZ97" s="912">
        <f t="shared" si="119"/>
        <v>0</v>
      </c>
      <c r="GVA97" s="912">
        <f t="shared" si="119"/>
        <v>0</v>
      </c>
      <c r="GVB97" s="912">
        <f t="shared" si="119"/>
        <v>0</v>
      </c>
      <c r="GVC97" s="912">
        <f t="shared" si="119"/>
        <v>0</v>
      </c>
      <c r="GVD97" s="912">
        <f t="shared" si="119"/>
        <v>0</v>
      </c>
      <c r="GVE97" s="912">
        <f t="shared" si="119"/>
        <v>0</v>
      </c>
      <c r="GVF97" s="912">
        <f t="shared" si="119"/>
        <v>0</v>
      </c>
      <c r="GVG97" s="912">
        <f t="shared" si="119"/>
        <v>0</v>
      </c>
      <c r="GVH97" s="912">
        <f t="shared" si="119"/>
        <v>0</v>
      </c>
      <c r="GVI97" s="912">
        <f t="shared" si="119"/>
        <v>0</v>
      </c>
      <c r="GVJ97" s="912">
        <f t="shared" si="119"/>
        <v>0</v>
      </c>
      <c r="GVK97" s="912">
        <f t="shared" si="119"/>
        <v>0</v>
      </c>
      <c r="GVL97" s="912">
        <f t="shared" si="119"/>
        <v>0</v>
      </c>
      <c r="GVM97" s="912">
        <f t="shared" si="119"/>
        <v>0</v>
      </c>
      <c r="GVN97" s="912">
        <f t="shared" ref="GVN97:GXY97" si="120">SUM(GVN96+GVN98)</f>
        <v>0</v>
      </c>
      <c r="GVO97" s="912">
        <f t="shared" si="120"/>
        <v>0</v>
      </c>
      <c r="GVP97" s="912">
        <f t="shared" si="120"/>
        <v>0</v>
      </c>
      <c r="GVQ97" s="912">
        <f t="shared" si="120"/>
        <v>0</v>
      </c>
      <c r="GVR97" s="912">
        <f t="shared" si="120"/>
        <v>0</v>
      </c>
      <c r="GVS97" s="912">
        <f t="shared" si="120"/>
        <v>0</v>
      </c>
      <c r="GVT97" s="912">
        <f t="shared" si="120"/>
        <v>0</v>
      </c>
      <c r="GVU97" s="912">
        <f t="shared" si="120"/>
        <v>0</v>
      </c>
      <c r="GVV97" s="912">
        <f t="shared" si="120"/>
        <v>0</v>
      </c>
      <c r="GVW97" s="912">
        <f t="shared" si="120"/>
        <v>0</v>
      </c>
      <c r="GVX97" s="912">
        <f t="shared" si="120"/>
        <v>0</v>
      </c>
      <c r="GVY97" s="912">
        <f t="shared" si="120"/>
        <v>0</v>
      </c>
      <c r="GVZ97" s="912">
        <f t="shared" si="120"/>
        <v>0</v>
      </c>
      <c r="GWA97" s="912">
        <f t="shared" si="120"/>
        <v>0</v>
      </c>
      <c r="GWB97" s="912">
        <f t="shared" si="120"/>
        <v>0</v>
      </c>
      <c r="GWC97" s="912">
        <f t="shared" si="120"/>
        <v>0</v>
      </c>
      <c r="GWD97" s="912">
        <f t="shared" si="120"/>
        <v>0</v>
      </c>
      <c r="GWE97" s="912">
        <f t="shared" si="120"/>
        <v>0</v>
      </c>
      <c r="GWF97" s="912">
        <f t="shared" si="120"/>
        <v>0</v>
      </c>
      <c r="GWG97" s="912">
        <f t="shared" si="120"/>
        <v>0</v>
      </c>
      <c r="GWH97" s="912">
        <f t="shared" si="120"/>
        <v>0</v>
      </c>
      <c r="GWI97" s="912">
        <f t="shared" si="120"/>
        <v>0</v>
      </c>
      <c r="GWJ97" s="912">
        <f t="shared" si="120"/>
        <v>0</v>
      </c>
      <c r="GWK97" s="912">
        <f t="shared" si="120"/>
        <v>0</v>
      </c>
      <c r="GWL97" s="912">
        <f t="shared" si="120"/>
        <v>0</v>
      </c>
      <c r="GWM97" s="912">
        <f t="shared" si="120"/>
        <v>0</v>
      </c>
      <c r="GWN97" s="912">
        <f t="shared" si="120"/>
        <v>0</v>
      </c>
      <c r="GWO97" s="912">
        <f t="shared" si="120"/>
        <v>0</v>
      </c>
      <c r="GWP97" s="912">
        <f t="shared" si="120"/>
        <v>0</v>
      </c>
      <c r="GWQ97" s="912">
        <f t="shared" si="120"/>
        <v>0</v>
      </c>
      <c r="GWR97" s="912">
        <f t="shared" si="120"/>
        <v>0</v>
      </c>
      <c r="GWS97" s="912">
        <f t="shared" si="120"/>
        <v>0</v>
      </c>
      <c r="GWT97" s="912">
        <f t="shared" si="120"/>
        <v>0</v>
      </c>
      <c r="GWU97" s="912">
        <f t="shared" si="120"/>
        <v>0</v>
      </c>
      <c r="GWV97" s="912">
        <f t="shared" si="120"/>
        <v>0</v>
      </c>
      <c r="GWW97" s="912">
        <f t="shared" si="120"/>
        <v>0</v>
      </c>
      <c r="GWX97" s="912">
        <f t="shared" si="120"/>
        <v>0</v>
      </c>
      <c r="GWY97" s="912">
        <f t="shared" si="120"/>
        <v>0</v>
      </c>
      <c r="GWZ97" s="912">
        <f t="shared" si="120"/>
        <v>0</v>
      </c>
      <c r="GXA97" s="912">
        <f t="shared" si="120"/>
        <v>0</v>
      </c>
      <c r="GXB97" s="912">
        <f t="shared" si="120"/>
        <v>0</v>
      </c>
      <c r="GXC97" s="912">
        <f t="shared" si="120"/>
        <v>0</v>
      </c>
      <c r="GXD97" s="912">
        <f t="shared" si="120"/>
        <v>0</v>
      </c>
      <c r="GXE97" s="912">
        <f t="shared" si="120"/>
        <v>0</v>
      </c>
      <c r="GXF97" s="912">
        <f t="shared" si="120"/>
        <v>0</v>
      </c>
      <c r="GXG97" s="912">
        <f t="shared" si="120"/>
        <v>0</v>
      </c>
      <c r="GXH97" s="912">
        <f t="shared" si="120"/>
        <v>0</v>
      </c>
      <c r="GXI97" s="912">
        <f t="shared" si="120"/>
        <v>0</v>
      </c>
      <c r="GXJ97" s="912">
        <f t="shared" si="120"/>
        <v>0</v>
      </c>
      <c r="GXK97" s="912">
        <f t="shared" si="120"/>
        <v>0</v>
      </c>
      <c r="GXL97" s="912">
        <f t="shared" si="120"/>
        <v>0</v>
      </c>
      <c r="GXM97" s="912">
        <f t="shared" si="120"/>
        <v>0</v>
      </c>
      <c r="GXN97" s="912">
        <f t="shared" si="120"/>
        <v>0</v>
      </c>
      <c r="GXO97" s="912">
        <f t="shared" si="120"/>
        <v>0</v>
      </c>
      <c r="GXP97" s="912">
        <f t="shared" si="120"/>
        <v>0</v>
      </c>
      <c r="GXQ97" s="912">
        <f t="shared" si="120"/>
        <v>0</v>
      </c>
      <c r="GXR97" s="912">
        <f t="shared" si="120"/>
        <v>0</v>
      </c>
      <c r="GXS97" s="912">
        <f t="shared" si="120"/>
        <v>0</v>
      </c>
      <c r="GXT97" s="912">
        <f t="shared" si="120"/>
        <v>0</v>
      </c>
      <c r="GXU97" s="912">
        <f t="shared" si="120"/>
        <v>0</v>
      </c>
      <c r="GXV97" s="912">
        <f t="shared" si="120"/>
        <v>0</v>
      </c>
      <c r="GXW97" s="912">
        <f t="shared" si="120"/>
        <v>0</v>
      </c>
      <c r="GXX97" s="912">
        <f t="shared" si="120"/>
        <v>0</v>
      </c>
      <c r="GXY97" s="912">
        <f t="shared" si="120"/>
        <v>0</v>
      </c>
      <c r="GXZ97" s="912">
        <f t="shared" ref="GXZ97:HAK97" si="121">SUM(GXZ96+GXZ98)</f>
        <v>0</v>
      </c>
      <c r="GYA97" s="912">
        <f t="shared" si="121"/>
        <v>0</v>
      </c>
      <c r="GYB97" s="912">
        <f t="shared" si="121"/>
        <v>0</v>
      </c>
      <c r="GYC97" s="912">
        <f t="shared" si="121"/>
        <v>0</v>
      </c>
      <c r="GYD97" s="912">
        <f t="shared" si="121"/>
        <v>0</v>
      </c>
      <c r="GYE97" s="912">
        <f t="shared" si="121"/>
        <v>0</v>
      </c>
      <c r="GYF97" s="912">
        <f t="shared" si="121"/>
        <v>0</v>
      </c>
      <c r="GYG97" s="912">
        <f t="shared" si="121"/>
        <v>0</v>
      </c>
      <c r="GYH97" s="912">
        <f t="shared" si="121"/>
        <v>0</v>
      </c>
      <c r="GYI97" s="912">
        <f t="shared" si="121"/>
        <v>0</v>
      </c>
      <c r="GYJ97" s="912">
        <f t="shared" si="121"/>
        <v>0</v>
      </c>
      <c r="GYK97" s="912">
        <f t="shared" si="121"/>
        <v>0</v>
      </c>
      <c r="GYL97" s="912">
        <f t="shared" si="121"/>
        <v>0</v>
      </c>
      <c r="GYM97" s="912">
        <f t="shared" si="121"/>
        <v>0</v>
      </c>
      <c r="GYN97" s="912">
        <f t="shared" si="121"/>
        <v>0</v>
      </c>
      <c r="GYO97" s="912">
        <f t="shared" si="121"/>
        <v>0</v>
      </c>
      <c r="GYP97" s="912">
        <f t="shared" si="121"/>
        <v>0</v>
      </c>
      <c r="GYQ97" s="912">
        <f t="shared" si="121"/>
        <v>0</v>
      </c>
      <c r="GYR97" s="912">
        <f t="shared" si="121"/>
        <v>0</v>
      </c>
      <c r="GYS97" s="912">
        <f t="shared" si="121"/>
        <v>0</v>
      </c>
      <c r="GYT97" s="912">
        <f t="shared" si="121"/>
        <v>0</v>
      </c>
      <c r="GYU97" s="912">
        <f t="shared" si="121"/>
        <v>0</v>
      </c>
      <c r="GYV97" s="912">
        <f t="shared" si="121"/>
        <v>0</v>
      </c>
      <c r="GYW97" s="912">
        <f t="shared" si="121"/>
        <v>0</v>
      </c>
      <c r="GYX97" s="912">
        <f t="shared" si="121"/>
        <v>0</v>
      </c>
      <c r="GYY97" s="912">
        <f t="shared" si="121"/>
        <v>0</v>
      </c>
      <c r="GYZ97" s="912">
        <f t="shared" si="121"/>
        <v>0</v>
      </c>
      <c r="GZA97" s="912">
        <f t="shared" si="121"/>
        <v>0</v>
      </c>
      <c r="GZB97" s="912">
        <f t="shared" si="121"/>
        <v>0</v>
      </c>
      <c r="GZC97" s="912">
        <f t="shared" si="121"/>
        <v>0</v>
      </c>
      <c r="GZD97" s="912">
        <f t="shared" si="121"/>
        <v>0</v>
      </c>
      <c r="GZE97" s="912">
        <f t="shared" si="121"/>
        <v>0</v>
      </c>
      <c r="GZF97" s="912">
        <f t="shared" si="121"/>
        <v>0</v>
      </c>
      <c r="GZG97" s="912">
        <f t="shared" si="121"/>
        <v>0</v>
      </c>
      <c r="GZH97" s="912">
        <f t="shared" si="121"/>
        <v>0</v>
      </c>
      <c r="GZI97" s="912">
        <f t="shared" si="121"/>
        <v>0</v>
      </c>
      <c r="GZJ97" s="912">
        <f t="shared" si="121"/>
        <v>0</v>
      </c>
      <c r="GZK97" s="912">
        <f t="shared" si="121"/>
        <v>0</v>
      </c>
      <c r="GZL97" s="912">
        <f t="shared" si="121"/>
        <v>0</v>
      </c>
      <c r="GZM97" s="912">
        <f t="shared" si="121"/>
        <v>0</v>
      </c>
      <c r="GZN97" s="912">
        <f t="shared" si="121"/>
        <v>0</v>
      </c>
      <c r="GZO97" s="912">
        <f t="shared" si="121"/>
        <v>0</v>
      </c>
      <c r="GZP97" s="912">
        <f t="shared" si="121"/>
        <v>0</v>
      </c>
      <c r="GZQ97" s="912">
        <f t="shared" si="121"/>
        <v>0</v>
      </c>
      <c r="GZR97" s="912">
        <f t="shared" si="121"/>
        <v>0</v>
      </c>
      <c r="GZS97" s="912">
        <f t="shared" si="121"/>
        <v>0</v>
      </c>
      <c r="GZT97" s="912">
        <f t="shared" si="121"/>
        <v>0</v>
      </c>
      <c r="GZU97" s="912">
        <f t="shared" si="121"/>
        <v>0</v>
      </c>
      <c r="GZV97" s="912">
        <f t="shared" si="121"/>
        <v>0</v>
      </c>
      <c r="GZW97" s="912">
        <f t="shared" si="121"/>
        <v>0</v>
      </c>
      <c r="GZX97" s="912">
        <f t="shared" si="121"/>
        <v>0</v>
      </c>
      <c r="GZY97" s="912">
        <f t="shared" si="121"/>
        <v>0</v>
      </c>
      <c r="GZZ97" s="912">
        <f t="shared" si="121"/>
        <v>0</v>
      </c>
      <c r="HAA97" s="912">
        <f t="shared" si="121"/>
        <v>0</v>
      </c>
      <c r="HAB97" s="912">
        <f t="shared" si="121"/>
        <v>0</v>
      </c>
      <c r="HAC97" s="912">
        <f t="shared" si="121"/>
        <v>0</v>
      </c>
      <c r="HAD97" s="912">
        <f t="shared" si="121"/>
        <v>0</v>
      </c>
      <c r="HAE97" s="912">
        <f t="shared" si="121"/>
        <v>0</v>
      </c>
      <c r="HAF97" s="912">
        <f t="shared" si="121"/>
        <v>0</v>
      </c>
      <c r="HAG97" s="912">
        <f t="shared" si="121"/>
        <v>0</v>
      </c>
      <c r="HAH97" s="912">
        <f t="shared" si="121"/>
        <v>0</v>
      </c>
      <c r="HAI97" s="912">
        <f t="shared" si="121"/>
        <v>0</v>
      </c>
      <c r="HAJ97" s="912">
        <f t="shared" si="121"/>
        <v>0</v>
      </c>
      <c r="HAK97" s="912">
        <f t="shared" si="121"/>
        <v>0</v>
      </c>
      <c r="HAL97" s="912">
        <f t="shared" ref="HAL97:HCW97" si="122">SUM(HAL96+HAL98)</f>
        <v>0</v>
      </c>
      <c r="HAM97" s="912">
        <f t="shared" si="122"/>
        <v>0</v>
      </c>
      <c r="HAN97" s="912">
        <f t="shared" si="122"/>
        <v>0</v>
      </c>
      <c r="HAO97" s="912">
        <f t="shared" si="122"/>
        <v>0</v>
      </c>
      <c r="HAP97" s="912">
        <f t="shared" si="122"/>
        <v>0</v>
      </c>
      <c r="HAQ97" s="912">
        <f t="shared" si="122"/>
        <v>0</v>
      </c>
      <c r="HAR97" s="912">
        <f t="shared" si="122"/>
        <v>0</v>
      </c>
      <c r="HAS97" s="912">
        <f t="shared" si="122"/>
        <v>0</v>
      </c>
      <c r="HAT97" s="912">
        <f t="shared" si="122"/>
        <v>0</v>
      </c>
      <c r="HAU97" s="912">
        <f t="shared" si="122"/>
        <v>0</v>
      </c>
      <c r="HAV97" s="912">
        <f t="shared" si="122"/>
        <v>0</v>
      </c>
      <c r="HAW97" s="912">
        <f t="shared" si="122"/>
        <v>0</v>
      </c>
      <c r="HAX97" s="912">
        <f t="shared" si="122"/>
        <v>0</v>
      </c>
      <c r="HAY97" s="912">
        <f t="shared" si="122"/>
        <v>0</v>
      </c>
      <c r="HAZ97" s="912">
        <f t="shared" si="122"/>
        <v>0</v>
      </c>
      <c r="HBA97" s="912">
        <f t="shared" si="122"/>
        <v>0</v>
      </c>
      <c r="HBB97" s="912">
        <f t="shared" si="122"/>
        <v>0</v>
      </c>
      <c r="HBC97" s="912">
        <f t="shared" si="122"/>
        <v>0</v>
      </c>
      <c r="HBD97" s="912">
        <f t="shared" si="122"/>
        <v>0</v>
      </c>
      <c r="HBE97" s="912">
        <f t="shared" si="122"/>
        <v>0</v>
      </c>
      <c r="HBF97" s="912">
        <f t="shared" si="122"/>
        <v>0</v>
      </c>
      <c r="HBG97" s="912">
        <f t="shared" si="122"/>
        <v>0</v>
      </c>
      <c r="HBH97" s="912">
        <f t="shared" si="122"/>
        <v>0</v>
      </c>
      <c r="HBI97" s="912">
        <f t="shared" si="122"/>
        <v>0</v>
      </c>
      <c r="HBJ97" s="912">
        <f t="shared" si="122"/>
        <v>0</v>
      </c>
      <c r="HBK97" s="912">
        <f t="shared" si="122"/>
        <v>0</v>
      </c>
      <c r="HBL97" s="912">
        <f t="shared" si="122"/>
        <v>0</v>
      </c>
      <c r="HBM97" s="912">
        <f t="shared" si="122"/>
        <v>0</v>
      </c>
      <c r="HBN97" s="912">
        <f t="shared" si="122"/>
        <v>0</v>
      </c>
      <c r="HBO97" s="912">
        <f t="shared" si="122"/>
        <v>0</v>
      </c>
      <c r="HBP97" s="912">
        <f t="shared" si="122"/>
        <v>0</v>
      </c>
      <c r="HBQ97" s="912">
        <f t="shared" si="122"/>
        <v>0</v>
      </c>
      <c r="HBR97" s="912">
        <f t="shared" si="122"/>
        <v>0</v>
      </c>
      <c r="HBS97" s="912">
        <f t="shared" si="122"/>
        <v>0</v>
      </c>
      <c r="HBT97" s="912">
        <f t="shared" si="122"/>
        <v>0</v>
      </c>
      <c r="HBU97" s="912">
        <f t="shared" si="122"/>
        <v>0</v>
      </c>
      <c r="HBV97" s="912">
        <f t="shared" si="122"/>
        <v>0</v>
      </c>
      <c r="HBW97" s="912">
        <f t="shared" si="122"/>
        <v>0</v>
      </c>
      <c r="HBX97" s="912">
        <f t="shared" si="122"/>
        <v>0</v>
      </c>
      <c r="HBY97" s="912">
        <f t="shared" si="122"/>
        <v>0</v>
      </c>
      <c r="HBZ97" s="912">
        <f t="shared" si="122"/>
        <v>0</v>
      </c>
      <c r="HCA97" s="912">
        <f t="shared" si="122"/>
        <v>0</v>
      </c>
      <c r="HCB97" s="912">
        <f t="shared" si="122"/>
        <v>0</v>
      </c>
      <c r="HCC97" s="912">
        <f t="shared" si="122"/>
        <v>0</v>
      </c>
      <c r="HCD97" s="912">
        <f t="shared" si="122"/>
        <v>0</v>
      </c>
      <c r="HCE97" s="912">
        <f t="shared" si="122"/>
        <v>0</v>
      </c>
      <c r="HCF97" s="912">
        <f t="shared" si="122"/>
        <v>0</v>
      </c>
      <c r="HCG97" s="912">
        <f t="shared" si="122"/>
        <v>0</v>
      </c>
      <c r="HCH97" s="912">
        <f t="shared" si="122"/>
        <v>0</v>
      </c>
      <c r="HCI97" s="912">
        <f t="shared" si="122"/>
        <v>0</v>
      </c>
      <c r="HCJ97" s="912">
        <f t="shared" si="122"/>
        <v>0</v>
      </c>
      <c r="HCK97" s="912">
        <f t="shared" si="122"/>
        <v>0</v>
      </c>
      <c r="HCL97" s="912">
        <f t="shared" si="122"/>
        <v>0</v>
      </c>
      <c r="HCM97" s="912">
        <f t="shared" si="122"/>
        <v>0</v>
      </c>
      <c r="HCN97" s="912">
        <f t="shared" si="122"/>
        <v>0</v>
      </c>
      <c r="HCO97" s="912">
        <f t="shared" si="122"/>
        <v>0</v>
      </c>
      <c r="HCP97" s="912">
        <f t="shared" si="122"/>
        <v>0</v>
      </c>
      <c r="HCQ97" s="912">
        <f t="shared" si="122"/>
        <v>0</v>
      </c>
      <c r="HCR97" s="912">
        <f t="shared" si="122"/>
        <v>0</v>
      </c>
      <c r="HCS97" s="912">
        <f t="shared" si="122"/>
        <v>0</v>
      </c>
      <c r="HCT97" s="912">
        <f t="shared" si="122"/>
        <v>0</v>
      </c>
      <c r="HCU97" s="912">
        <f t="shared" si="122"/>
        <v>0</v>
      </c>
      <c r="HCV97" s="912">
        <f t="shared" si="122"/>
        <v>0</v>
      </c>
      <c r="HCW97" s="912">
        <f t="shared" si="122"/>
        <v>0</v>
      </c>
      <c r="HCX97" s="912">
        <f t="shared" ref="HCX97:HFI97" si="123">SUM(HCX96+HCX98)</f>
        <v>0</v>
      </c>
      <c r="HCY97" s="912">
        <f t="shared" si="123"/>
        <v>0</v>
      </c>
      <c r="HCZ97" s="912">
        <f t="shared" si="123"/>
        <v>0</v>
      </c>
      <c r="HDA97" s="912">
        <f t="shared" si="123"/>
        <v>0</v>
      </c>
      <c r="HDB97" s="912">
        <f t="shared" si="123"/>
        <v>0</v>
      </c>
      <c r="HDC97" s="912">
        <f t="shared" si="123"/>
        <v>0</v>
      </c>
      <c r="HDD97" s="912">
        <f t="shared" si="123"/>
        <v>0</v>
      </c>
      <c r="HDE97" s="912">
        <f t="shared" si="123"/>
        <v>0</v>
      </c>
      <c r="HDF97" s="912">
        <f t="shared" si="123"/>
        <v>0</v>
      </c>
      <c r="HDG97" s="912">
        <f t="shared" si="123"/>
        <v>0</v>
      </c>
      <c r="HDH97" s="912">
        <f t="shared" si="123"/>
        <v>0</v>
      </c>
      <c r="HDI97" s="912">
        <f t="shared" si="123"/>
        <v>0</v>
      </c>
      <c r="HDJ97" s="912">
        <f t="shared" si="123"/>
        <v>0</v>
      </c>
      <c r="HDK97" s="912">
        <f t="shared" si="123"/>
        <v>0</v>
      </c>
      <c r="HDL97" s="912">
        <f t="shared" si="123"/>
        <v>0</v>
      </c>
      <c r="HDM97" s="912">
        <f t="shared" si="123"/>
        <v>0</v>
      </c>
      <c r="HDN97" s="912">
        <f t="shared" si="123"/>
        <v>0</v>
      </c>
      <c r="HDO97" s="912">
        <f t="shared" si="123"/>
        <v>0</v>
      </c>
      <c r="HDP97" s="912">
        <f t="shared" si="123"/>
        <v>0</v>
      </c>
      <c r="HDQ97" s="912">
        <f t="shared" si="123"/>
        <v>0</v>
      </c>
      <c r="HDR97" s="912">
        <f t="shared" si="123"/>
        <v>0</v>
      </c>
      <c r="HDS97" s="912">
        <f t="shared" si="123"/>
        <v>0</v>
      </c>
      <c r="HDT97" s="912">
        <f t="shared" si="123"/>
        <v>0</v>
      </c>
      <c r="HDU97" s="912">
        <f t="shared" si="123"/>
        <v>0</v>
      </c>
      <c r="HDV97" s="912">
        <f t="shared" si="123"/>
        <v>0</v>
      </c>
      <c r="HDW97" s="912">
        <f t="shared" si="123"/>
        <v>0</v>
      </c>
      <c r="HDX97" s="912">
        <f t="shared" si="123"/>
        <v>0</v>
      </c>
      <c r="HDY97" s="912">
        <f t="shared" si="123"/>
        <v>0</v>
      </c>
      <c r="HDZ97" s="912">
        <f t="shared" si="123"/>
        <v>0</v>
      </c>
      <c r="HEA97" s="912">
        <f t="shared" si="123"/>
        <v>0</v>
      </c>
      <c r="HEB97" s="912">
        <f t="shared" si="123"/>
        <v>0</v>
      </c>
      <c r="HEC97" s="912">
        <f t="shared" si="123"/>
        <v>0</v>
      </c>
      <c r="HED97" s="912">
        <f t="shared" si="123"/>
        <v>0</v>
      </c>
      <c r="HEE97" s="912">
        <f t="shared" si="123"/>
        <v>0</v>
      </c>
      <c r="HEF97" s="912">
        <f t="shared" si="123"/>
        <v>0</v>
      </c>
      <c r="HEG97" s="912">
        <f t="shared" si="123"/>
        <v>0</v>
      </c>
      <c r="HEH97" s="912">
        <f t="shared" si="123"/>
        <v>0</v>
      </c>
      <c r="HEI97" s="912">
        <f t="shared" si="123"/>
        <v>0</v>
      </c>
      <c r="HEJ97" s="912">
        <f t="shared" si="123"/>
        <v>0</v>
      </c>
      <c r="HEK97" s="912">
        <f t="shared" si="123"/>
        <v>0</v>
      </c>
      <c r="HEL97" s="912">
        <f t="shared" si="123"/>
        <v>0</v>
      </c>
      <c r="HEM97" s="912">
        <f t="shared" si="123"/>
        <v>0</v>
      </c>
      <c r="HEN97" s="912">
        <f t="shared" si="123"/>
        <v>0</v>
      </c>
      <c r="HEO97" s="912">
        <f t="shared" si="123"/>
        <v>0</v>
      </c>
      <c r="HEP97" s="912">
        <f t="shared" si="123"/>
        <v>0</v>
      </c>
      <c r="HEQ97" s="912">
        <f t="shared" si="123"/>
        <v>0</v>
      </c>
      <c r="HER97" s="912">
        <f t="shared" si="123"/>
        <v>0</v>
      </c>
      <c r="HES97" s="912">
        <f t="shared" si="123"/>
        <v>0</v>
      </c>
      <c r="HET97" s="912">
        <f t="shared" si="123"/>
        <v>0</v>
      </c>
      <c r="HEU97" s="912">
        <f t="shared" si="123"/>
        <v>0</v>
      </c>
      <c r="HEV97" s="912">
        <f t="shared" si="123"/>
        <v>0</v>
      </c>
      <c r="HEW97" s="912">
        <f t="shared" si="123"/>
        <v>0</v>
      </c>
      <c r="HEX97" s="912">
        <f t="shared" si="123"/>
        <v>0</v>
      </c>
      <c r="HEY97" s="912">
        <f t="shared" si="123"/>
        <v>0</v>
      </c>
      <c r="HEZ97" s="912">
        <f t="shared" si="123"/>
        <v>0</v>
      </c>
      <c r="HFA97" s="912">
        <f t="shared" si="123"/>
        <v>0</v>
      </c>
      <c r="HFB97" s="912">
        <f t="shared" si="123"/>
        <v>0</v>
      </c>
      <c r="HFC97" s="912">
        <f t="shared" si="123"/>
        <v>0</v>
      </c>
      <c r="HFD97" s="912">
        <f t="shared" si="123"/>
        <v>0</v>
      </c>
      <c r="HFE97" s="912">
        <f t="shared" si="123"/>
        <v>0</v>
      </c>
      <c r="HFF97" s="912">
        <f t="shared" si="123"/>
        <v>0</v>
      </c>
      <c r="HFG97" s="912">
        <f t="shared" si="123"/>
        <v>0</v>
      </c>
      <c r="HFH97" s="912">
        <f t="shared" si="123"/>
        <v>0</v>
      </c>
      <c r="HFI97" s="912">
        <f t="shared" si="123"/>
        <v>0</v>
      </c>
      <c r="HFJ97" s="912">
        <f t="shared" ref="HFJ97:HHU97" si="124">SUM(HFJ96+HFJ98)</f>
        <v>0</v>
      </c>
      <c r="HFK97" s="912">
        <f t="shared" si="124"/>
        <v>0</v>
      </c>
      <c r="HFL97" s="912">
        <f t="shared" si="124"/>
        <v>0</v>
      </c>
      <c r="HFM97" s="912">
        <f t="shared" si="124"/>
        <v>0</v>
      </c>
      <c r="HFN97" s="912">
        <f t="shared" si="124"/>
        <v>0</v>
      </c>
      <c r="HFO97" s="912">
        <f t="shared" si="124"/>
        <v>0</v>
      </c>
      <c r="HFP97" s="912">
        <f t="shared" si="124"/>
        <v>0</v>
      </c>
      <c r="HFQ97" s="912">
        <f t="shared" si="124"/>
        <v>0</v>
      </c>
      <c r="HFR97" s="912">
        <f t="shared" si="124"/>
        <v>0</v>
      </c>
      <c r="HFS97" s="912">
        <f t="shared" si="124"/>
        <v>0</v>
      </c>
      <c r="HFT97" s="912">
        <f t="shared" si="124"/>
        <v>0</v>
      </c>
      <c r="HFU97" s="912">
        <f t="shared" si="124"/>
        <v>0</v>
      </c>
      <c r="HFV97" s="912">
        <f t="shared" si="124"/>
        <v>0</v>
      </c>
      <c r="HFW97" s="912">
        <f t="shared" si="124"/>
        <v>0</v>
      </c>
      <c r="HFX97" s="912">
        <f t="shared" si="124"/>
        <v>0</v>
      </c>
      <c r="HFY97" s="912">
        <f t="shared" si="124"/>
        <v>0</v>
      </c>
      <c r="HFZ97" s="912">
        <f t="shared" si="124"/>
        <v>0</v>
      </c>
      <c r="HGA97" s="912">
        <f t="shared" si="124"/>
        <v>0</v>
      </c>
      <c r="HGB97" s="912">
        <f t="shared" si="124"/>
        <v>0</v>
      </c>
      <c r="HGC97" s="912">
        <f t="shared" si="124"/>
        <v>0</v>
      </c>
      <c r="HGD97" s="912">
        <f t="shared" si="124"/>
        <v>0</v>
      </c>
      <c r="HGE97" s="912">
        <f t="shared" si="124"/>
        <v>0</v>
      </c>
      <c r="HGF97" s="912">
        <f t="shared" si="124"/>
        <v>0</v>
      </c>
      <c r="HGG97" s="912">
        <f t="shared" si="124"/>
        <v>0</v>
      </c>
      <c r="HGH97" s="912">
        <f t="shared" si="124"/>
        <v>0</v>
      </c>
      <c r="HGI97" s="912">
        <f t="shared" si="124"/>
        <v>0</v>
      </c>
      <c r="HGJ97" s="912">
        <f t="shared" si="124"/>
        <v>0</v>
      </c>
      <c r="HGK97" s="912">
        <f t="shared" si="124"/>
        <v>0</v>
      </c>
      <c r="HGL97" s="912">
        <f t="shared" si="124"/>
        <v>0</v>
      </c>
      <c r="HGM97" s="912">
        <f t="shared" si="124"/>
        <v>0</v>
      </c>
      <c r="HGN97" s="912">
        <f t="shared" si="124"/>
        <v>0</v>
      </c>
      <c r="HGO97" s="912">
        <f t="shared" si="124"/>
        <v>0</v>
      </c>
      <c r="HGP97" s="912">
        <f t="shared" si="124"/>
        <v>0</v>
      </c>
      <c r="HGQ97" s="912">
        <f t="shared" si="124"/>
        <v>0</v>
      </c>
      <c r="HGR97" s="912">
        <f t="shared" si="124"/>
        <v>0</v>
      </c>
      <c r="HGS97" s="912">
        <f t="shared" si="124"/>
        <v>0</v>
      </c>
      <c r="HGT97" s="912">
        <f t="shared" si="124"/>
        <v>0</v>
      </c>
      <c r="HGU97" s="912">
        <f t="shared" si="124"/>
        <v>0</v>
      </c>
      <c r="HGV97" s="912">
        <f t="shared" si="124"/>
        <v>0</v>
      </c>
      <c r="HGW97" s="912">
        <f t="shared" si="124"/>
        <v>0</v>
      </c>
      <c r="HGX97" s="912">
        <f t="shared" si="124"/>
        <v>0</v>
      </c>
      <c r="HGY97" s="912">
        <f t="shared" si="124"/>
        <v>0</v>
      </c>
      <c r="HGZ97" s="912">
        <f t="shared" si="124"/>
        <v>0</v>
      </c>
      <c r="HHA97" s="912">
        <f t="shared" si="124"/>
        <v>0</v>
      </c>
      <c r="HHB97" s="912">
        <f t="shared" si="124"/>
        <v>0</v>
      </c>
      <c r="HHC97" s="912">
        <f t="shared" si="124"/>
        <v>0</v>
      </c>
      <c r="HHD97" s="912">
        <f t="shared" si="124"/>
        <v>0</v>
      </c>
      <c r="HHE97" s="912">
        <f t="shared" si="124"/>
        <v>0</v>
      </c>
      <c r="HHF97" s="912">
        <f t="shared" si="124"/>
        <v>0</v>
      </c>
      <c r="HHG97" s="912">
        <f t="shared" si="124"/>
        <v>0</v>
      </c>
      <c r="HHH97" s="912">
        <f t="shared" si="124"/>
        <v>0</v>
      </c>
      <c r="HHI97" s="912">
        <f t="shared" si="124"/>
        <v>0</v>
      </c>
      <c r="HHJ97" s="912">
        <f t="shared" si="124"/>
        <v>0</v>
      </c>
      <c r="HHK97" s="912">
        <f t="shared" si="124"/>
        <v>0</v>
      </c>
      <c r="HHL97" s="912">
        <f t="shared" si="124"/>
        <v>0</v>
      </c>
      <c r="HHM97" s="912">
        <f t="shared" si="124"/>
        <v>0</v>
      </c>
      <c r="HHN97" s="912">
        <f t="shared" si="124"/>
        <v>0</v>
      </c>
      <c r="HHO97" s="912">
        <f t="shared" si="124"/>
        <v>0</v>
      </c>
      <c r="HHP97" s="912">
        <f t="shared" si="124"/>
        <v>0</v>
      </c>
      <c r="HHQ97" s="912">
        <f t="shared" si="124"/>
        <v>0</v>
      </c>
      <c r="HHR97" s="912">
        <f t="shared" si="124"/>
        <v>0</v>
      </c>
      <c r="HHS97" s="912">
        <f t="shared" si="124"/>
        <v>0</v>
      </c>
      <c r="HHT97" s="912">
        <f t="shared" si="124"/>
        <v>0</v>
      </c>
      <c r="HHU97" s="912">
        <f t="shared" si="124"/>
        <v>0</v>
      </c>
      <c r="HHV97" s="912">
        <f t="shared" ref="HHV97:HKG97" si="125">SUM(HHV96+HHV98)</f>
        <v>0</v>
      </c>
      <c r="HHW97" s="912">
        <f t="shared" si="125"/>
        <v>0</v>
      </c>
      <c r="HHX97" s="912">
        <f t="shared" si="125"/>
        <v>0</v>
      </c>
      <c r="HHY97" s="912">
        <f t="shared" si="125"/>
        <v>0</v>
      </c>
      <c r="HHZ97" s="912">
        <f t="shared" si="125"/>
        <v>0</v>
      </c>
      <c r="HIA97" s="912">
        <f t="shared" si="125"/>
        <v>0</v>
      </c>
      <c r="HIB97" s="912">
        <f t="shared" si="125"/>
        <v>0</v>
      </c>
      <c r="HIC97" s="912">
        <f t="shared" si="125"/>
        <v>0</v>
      </c>
      <c r="HID97" s="912">
        <f t="shared" si="125"/>
        <v>0</v>
      </c>
      <c r="HIE97" s="912">
        <f t="shared" si="125"/>
        <v>0</v>
      </c>
      <c r="HIF97" s="912">
        <f t="shared" si="125"/>
        <v>0</v>
      </c>
      <c r="HIG97" s="912">
        <f t="shared" si="125"/>
        <v>0</v>
      </c>
      <c r="HIH97" s="912">
        <f t="shared" si="125"/>
        <v>0</v>
      </c>
      <c r="HII97" s="912">
        <f t="shared" si="125"/>
        <v>0</v>
      </c>
      <c r="HIJ97" s="912">
        <f t="shared" si="125"/>
        <v>0</v>
      </c>
      <c r="HIK97" s="912">
        <f t="shared" si="125"/>
        <v>0</v>
      </c>
      <c r="HIL97" s="912">
        <f t="shared" si="125"/>
        <v>0</v>
      </c>
      <c r="HIM97" s="912">
        <f t="shared" si="125"/>
        <v>0</v>
      </c>
      <c r="HIN97" s="912">
        <f t="shared" si="125"/>
        <v>0</v>
      </c>
      <c r="HIO97" s="912">
        <f t="shared" si="125"/>
        <v>0</v>
      </c>
      <c r="HIP97" s="912">
        <f t="shared" si="125"/>
        <v>0</v>
      </c>
      <c r="HIQ97" s="912">
        <f t="shared" si="125"/>
        <v>0</v>
      </c>
      <c r="HIR97" s="912">
        <f t="shared" si="125"/>
        <v>0</v>
      </c>
      <c r="HIS97" s="912">
        <f t="shared" si="125"/>
        <v>0</v>
      </c>
      <c r="HIT97" s="912">
        <f t="shared" si="125"/>
        <v>0</v>
      </c>
      <c r="HIU97" s="912">
        <f t="shared" si="125"/>
        <v>0</v>
      </c>
      <c r="HIV97" s="912">
        <f t="shared" si="125"/>
        <v>0</v>
      </c>
      <c r="HIW97" s="912">
        <f t="shared" si="125"/>
        <v>0</v>
      </c>
      <c r="HIX97" s="912">
        <f t="shared" si="125"/>
        <v>0</v>
      </c>
      <c r="HIY97" s="912">
        <f t="shared" si="125"/>
        <v>0</v>
      </c>
      <c r="HIZ97" s="912">
        <f t="shared" si="125"/>
        <v>0</v>
      </c>
      <c r="HJA97" s="912">
        <f t="shared" si="125"/>
        <v>0</v>
      </c>
      <c r="HJB97" s="912">
        <f t="shared" si="125"/>
        <v>0</v>
      </c>
      <c r="HJC97" s="912">
        <f t="shared" si="125"/>
        <v>0</v>
      </c>
      <c r="HJD97" s="912">
        <f t="shared" si="125"/>
        <v>0</v>
      </c>
      <c r="HJE97" s="912">
        <f t="shared" si="125"/>
        <v>0</v>
      </c>
      <c r="HJF97" s="912">
        <f t="shared" si="125"/>
        <v>0</v>
      </c>
      <c r="HJG97" s="912">
        <f t="shared" si="125"/>
        <v>0</v>
      </c>
      <c r="HJH97" s="912">
        <f t="shared" si="125"/>
        <v>0</v>
      </c>
      <c r="HJI97" s="912">
        <f t="shared" si="125"/>
        <v>0</v>
      </c>
      <c r="HJJ97" s="912">
        <f t="shared" si="125"/>
        <v>0</v>
      </c>
      <c r="HJK97" s="912">
        <f t="shared" si="125"/>
        <v>0</v>
      </c>
      <c r="HJL97" s="912">
        <f t="shared" si="125"/>
        <v>0</v>
      </c>
      <c r="HJM97" s="912">
        <f t="shared" si="125"/>
        <v>0</v>
      </c>
      <c r="HJN97" s="912">
        <f t="shared" si="125"/>
        <v>0</v>
      </c>
      <c r="HJO97" s="912">
        <f t="shared" si="125"/>
        <v>0</v>
      </c>
      <c r="HJP97" s="912">
        <f t="shared" si="125"/>
        <v>0</v>
      </c>
      <c r="HJQ97" s="912">
        <f t="shared" si="125"/>
        <v>0</v>
      </c>
      <c r="HJR97" s="912">
        <f t="shared" si="125"/>
        <v>0</v>
      </c>
      <c r="HJS97" s="912">
        <f t="shared" si="125"/>
        <v>0</v>
      </c>
      <c r="HJT97" s="912">
        <f t="shared" si="125"/>
        <v>0</v>
      </c>
      <c r="HJU97" s="912">
        <f t="shared" si="125"/>
        <v>0</v>
      </c>
      <c r="HJV97" s="912">
        <f t="shared" si="125"/>
        <v>0</v>
      </c>
      <c r="HJW97" s="912">
        <f t="shared" si="125"/>
        <v>0</v>
      </c>
      <c r="HJX97" s="912">
        <f t="shared" si="125"/>
        <v>0</v>
      </c>
      <c r="HJY97" s="912">
        <f t="shared" si="125"/>
        <v>0</v>
      </c>
      <c r="HJZ97" s="912">
        <f t="shared" si="125"/>
        <v>0</v>
      </c>
      <c r="HKA97" s="912">
        <f t="shared" si="125"/>
        <v>0</v>
      </c>
      <c r="HKB97" s="912">
        <f t="shared" si="125"/>
        <v>0</v>
      </c>
      <c r="HKC97" s="912">
        <f t="shared" si="125"/>
        <v>0</v>
      </c>
      <c r="HKD97" s="912">
        <f t="shared" si="125"/>
        <v>0</v>
      </c>
      <c r="HKE97" s="912">
        <f t="shared" si="125"/>
        <v>0</v>
      </c>
      <c r="HKF97" s="912">
        <f t="shared" si="125"/>
        <v>0</v>
      </c>
      <c r="HKG97" s="912">
        <f t="shared" si="125"/>
        <v>0</v>
      </c>
      <c r="HKH97" s="912">
        <f t="shared" ref="HKH97:HMS97" si="126">SUM(HKH96+HKH98)</f>
        <v>0</v>
      </c>
      <c r="HKI97" s="912">
        <f t="shared" si="126"/>
        <v>0</v>
      </c>
      <c r="HKJ97" s="912">
        <f t="shared" si="126"/>
        <v>0</v>
      </c>
      <c r="HKK97" s="912">
        <f t="shared" si="126"/>
        <v>0</v>
      </c>
      <c r="HKL97" s="912">
        <f t="shared" si="126"/>
        <v>0</v>
      </c>
      <c r="HKM97" s="912">
        <f t="shared" si="126"/>
        <v>0</v>
      </c>
      <c r="HKN97" s="912">
        <f t="shared" si="126"/>
        <v>0</v>
      </c>
      <c r="HKO97" s="912">
        <f t="shared" si="126"/>
        <v>0</v>
      </c>
      <c r="HKP97" s="912">
        <f t="shared" si="126"/>
        <v>0</v>
      </c>
      <c r="HKQ97" s="912">
        <f t="shared" si="126"/>
        <v>0</v>
      </c>
      <c r="HKR97" s="912">
        <f t="shared" si="126"/>
        <v>0</v>
      </c>
      <c r="HKS97" s="912">
        <f t="shared" si="126"/>
        <v>0</v>
      </c>
      <c r="HKT97" s="912">
        <f t="shared" si="126"/>
        <v>0</v>
      </c>
      <c r="HKU97" s="912">
        <f t="shared" si="126"/>
        <v>0</v>
      </c>
      <c r="HKV97" s="912">
        <f t="shared" si="126"/>
        <v>0</v>
      </c>
      <c r="HKW97" s="912">
        <f t="shared" si="126"/>
        <v>0</v>
      </c>
      <c r="HKX97" s="912">
        <f t="shared" si="126"/>
        <v>0</v>
      </c>
      <c r="HKY97" s="912">
        <f t="shared" si="126"/>
        <v>0</v>
      </c>
      <c r="HKZ97" s="912">
        <f t="shared" si="126"/>
        <v>0</v>
      </c>
      <c r="HLA97" s="912">
        <f t="shared" si="126"/>
        <v>0</v>
      </c>
      <c r="HLB97" s="912">
        <f t="shared" si="126"/>
        <v>0</v>
      </c>
      <c r="HLC97" s="912">
        <f t="shared" si="126"/>
        <v>0</v>
      </c>
      <c r="HLD97" s="912">
        <f t="shared" si="126"/>
        <v>0</v>
      </c>
      <c r="HLE97" s="912">
        <f t="shared" si="126"/>
        <v>0</v>
      </c>
      <c r="HLF97" s="912">
        <f t="shared" si="126"/>
        <v>0</v>
      </c>
      <c r="HLG97" s="912">
        <f t="shared" si="126"/>
        <v>0</v>
      </c>
      <c r="HLH97" s="912">
        <f t="shared" si="126"/>
        <v>0</v>
      </c>
      <c r="HLI97" s="912">
        <f t="shared" si="126"/>
        <v>0</v>
      </c>
      <c r="HLJ97" s="912">
        <f t="shared" si="126"/>
        <v>0</v>
      </c>
      <c r="HLK97" s="912">
        <f t="shared" si="126"/>
        <v>0</v>
      </c>
      <c r="HLL97" s="912">
        <f t="shared" si="126"/>
        <v>0</v>
      </c>
      <c r="HLM97" s="912">
        <f t="shared" si="126"/>
        <v>0</v>
      </c>
      <c r="HLN97" s="912">
        <f t="shared" si="126"/>
        <v>0</v>
      </c>
      <c r="HLO97" s="912">
        <f t="shared" si="126"/>
        <v>0</v>
      </c>
      <c r="HLP97" s="912">
        <f t="shared" si="126"/>
        <v>0</v>
      </c>
      <c r="HLQ97" s="912">
        <f t="shared" si="126"/>
        <v>0</v>
      </c>
      <c r="HLR97" s="912">
        <f t="shared" si="126"/>
        <v>0</v>
      </c>
      <c r="HLS97" s="912">
        <f t="shared" si="126"/>
        <v>0</v>
      </c>
      <c r="HLT97" s="912">
        <f t="shared" si="126"/>
        <v>0</v>
      </c>
      <c r="HLU97" s="912">
        <f t="shared" si="126"/>
        <v>0</v>
      </c>
      <c r="HLV97" s="912">
        <f t="shared" si="126"/>
        <v>0</v>
      </c>
      <c r="HLW97" s="912">
        <f t="shared" si="126"/>
        <v>0</v>
      </c>
      <c r="HLX97" s="912">
        <f t="shared" si="126"/>
        <v>0</v>
      </c>
      <c r="HLY97" s="912">
        <f t="shared" si="126"/>
        <v>0</v>
      </c>
      <c r="HLZ97" s="912">
        <f t="shared" si="126"/>
        <v>0</v>
      </c>
      <c r="HMA97" s="912">
        <f t="shared" si="126"/>
        <v>0</v>
      </c>
      <c r="HMB97" s="912">
        <f t="shared" si="126"/>
        <v>0</v>
      </c>
      <c r="HMC97" s="912">
        <f t="shared" si="126"/>
        <v>0</v>
      </c>
      <c r="HMD97" s="912">
        <f t="shared" si="126"/>
        <v>0</v>
      </c>
      <c r="HME97" s="912">
        <f t="shared" si="126"/>
        <v>0</v>
      </c>
      <c r="HMF97" s="912">
        <f t="shared" si="126"/>
        <v>0</v>
      </c>
      <c r="HMG97" s="912">
        <f t="shared" si="126"/>
        <v>0</v>
      </c>
      <c r="HMH97" s="912">
        <f t="shared" si="126"/>
        <v>0</v>
      </c>
      <c r="HMI97" s="912">
        <f t="shared" si="126"/>
        <v>0</v>
      </c>
      <c r="HMJ97" s="912">
        <f t="shared" si="126"/>
        <v>0</v>
      </c>
      <c r="HMK97" s="912">
        <f t="shared" si="126"/>
        <v>0</v>
      </c>
      <c r="HML97" s="912">
        <f t="shared" si="126"/>
        <v>0</v>
      </c>
      <c r="HMM97" s="912">
        <f t="shared" si="126"/>
        <v>0</v>
      </c>
      <c r="HMN97" s="912">
        <f t="shared" si="126"/>
        <v>0</v>
      </c>
      <c r="HMO97" s="912">
        <f t="shared" si="126"/>
        <v>0</v>
      </c>
      <c r="HMP97" s="912">
        <f t="shared" si="126"/>
        <v>0</v>
      </c>
      <c r="HMQ97" s="912">
        <f t="shared" si="126"/>
        <v>0</v>
      </c>
      <c r="HMR97" s="912">
        <f t="shared" si="126"/>
        <v>0</v>
      </c>
      <c r="HMS97" s="912">
        <f t="shared" si="126"/>
        <v>0</v>
      </c>
      <c r="HMT97" s="912">
        <f t="shared" ref="HMT97:HPE97" si="127">SUM(HMT96+HMT98)</f>
        <v>0</v>
      </c>
      <c r="HMU97" s="912">
        <f t="shared" si="127"/>
        <v>0</v>
      </c>
      <c r="HMV97" s="912">
        <f t="shared" si="127"/>
        <v>0</v>
      </c>
      <c r="HMW97" s="912">
        <f t="shared" si="127"/>
        <v>0</v>
      </c>
      <c r="HMX97" s="912">
        <f t="shared" si="127"/>
        <v>0</v>
      </c>
      <c r="HMY97" s="912">
        <f t="shared" si="127"/>
        <v>0</v>
      </c>
      <c r="HMZ97" s="912">
        <f t="shared" si="127"/>
        <v>0</v>
      </c>
      <c r="HNA97" s="912">
        <f t="shared" si="127"/>
        <v>0</v>
      </c>
      <c r="HNB97" s="912">
        <f t="shared" si="127"/>
        <v>0</v>
      </c>
      <c r="HNC97" s="912">
        <f t="shared" si="127"/>
        <v>0</v>
      </c>
      <c r="HND97" s="912">
        <f t="shared" si="127"/>
        <v>0</v>
      </c>
      <c r="HNE97" s="912">
        <f t="shared" si="127"/>
        <v>0</v>
      </c>
      <c r="HNF97" s="912">
        <f t="shared" si="127"/>
        <v>0</v>
      </c>
      <c r="HNG97" s="912">
        <f t="shared" si="127"/>
        <v>0</v>
      </c>
      <c r="HNH97" s="912">
        <f t="shared" si="127"/>
        <v>0</v>
      </c>
      <c r="HNI97" s="912">
        <f t="shared" si="127"/>
        <v>0</v>
      </c>
      <c r="HNJ97" s="912">
        <f t="shared" si="127"/>
        <v>0</v>
      </c>
      <c r="HNK97" s="912">
        <f t="shared" si="127"/>
        <v>0</v>
      </c>
      <c r="HNL97" s="912">
        <f t="shared" si="127"/>
        <v>0</v>
      </c>
      <c r="HNM97" s="912">
        <f t="shared" si="127"/>
        <v>0</v>
      </c>
      <c r="HNN97" s="912">
        <f t="shared" si="127"/>
        <v>0</v>
      </c>
      <c r="HNO97" s="912">
        <f t="shared" si="127"/>
        <v>0</v>
      </c>
      <c r="HNP97" s="912">
        <f t="shared" si="127"/>
        <v>0</v>
      </c>
      <c r="HNQ97" s="912">
        <f t="shared" si="127"/>
        <v>0</v>
      </c>
      <c r="HNR97" s="912">
        <f t="shared" si="127"/>
        <v>0</v>
      </c>
      <c r="HNS97" s="912">
        <f t="shared" si="127"/>
        <v>0</v>
      </c>
      <c r="HNT97" s="912">
        <f t="shared" si="127"/>
        <v>0</v>
      </c>
      <c r="HNU97" s="912">
        <f t="shared" si="127"/>
        <v>0</v>
      </c>
      <c r="HNV97" s="912">
        <f t="shared" si="127"/>
        <v>0</v>
      </c>
      <c r="HNW97" s="912">
        <f t="shared" si="127"/>
        <v>0</v>
      </c>
      <c r="HNX97" s="912">
        <f t="shared" si="127"/>
        <v>0</v>
      </c>
      <c r="HNY97" s="912">
        <f t="shared" si="127"/>
        <v>0</v>
      </c>
      <c r="HNZ97" s="912">
        <f t="shared" si="127"/>
        <v>0</v>
      </c>
      <c r="HOA97" s="912">
        <f t="shared" si="127"/>
        <v>0</v>
      </c>
      <c r="HOB97" s="912">
        <f t="shared" si="127"/>
        <v>0</v>
      </c>
      <c r="HOC97" s="912">
        <f t="shared" si="127"/>
        <v>0</v>
      </c>
      <c r="HOD97" s="912">
        <f t="shared" si="127"/>
        <v>0</v>
      </c>
      <c r="HOE97" s="912">
        <f t="shared" si="127"/>
        <v>0</v>
      </c>
      <c r="HOF97" s="912">
        <f t="shared" si="127"/>
        <v>0</v>
      </c>
      <c r="HOG97" s="912">
        <f t="shared" si="127"/>
        <v>0</v>
      </c>
      <c r="HOH97" s="912">
        <f t="shared" si="127"/>
        <v>0</v>
      </c>
      <c r="HOI97" s="912">
        <f t="shared" si="127"/>
        <v>0</v>
      </c>
      <c r="HOJ97" s="912">
        <f t="shared" si="127"/>
        <v>0</v>
      </c>
      <c r="HOK97" s="912">
        <f t="shared" si="127"/>
        <v>0</v>
      </c>
      <c r="HOL97" s="912">
        <f t="shared" si="127"/>
        <v>0</v>
      </c>
      <c r="HOM97" s="912">
        <f t="shared" si="127"/>
        <v>0</v>
      </c>
      <c r="HON97" s="912">
        <f t="shared" si="127"/>
        <v>0</v>
      </c>
      <c r="HOO97" s="912">
        <f t="shared" si="127"/>
        <v>0</v>
      </c>
      <c r="HOP97" s="912">
        <f t="shared" si="127"/>
        <v>0</v>
      </c>
      <c r="HOQ97" s="912">
        <f t="shared" si="127"/>
        <v>0</v>
      </c>
      <c r="HOR97" s="912">
        <f t="shared" si="127"/>
        <v>0</v>
      </c>
      <c r="HOS97" s="912">
        <f t="shared" si="127"/>
        <v>0</v>
      </c>
      <c r="HOT97" s="912">
        <f t="shared" si="127"/>
        <v>0</v>
      </c>
      <c r="HOU97" s="912">
        <f t="shared" si="127"/>
        <v>0</v>
      </c>
      <c r="HOV97" s="912">
        <f t="shared" si="127"/>
        <v>0</v>
      </c>
      <c r="HOW97" s="912">
        <f t="shared" si="127"/>
        <v>0</v>
      </c>
      <c r="HOX97" s="912">
        <f t="shared" si="127"/>
        <v>0</v>
      </c>
      <c r="HOY97" s="912">
        <f t="shared" si="127"/>
        <v>0</v>
      </c>
      <c r="HOZ97" s="912">
        <f t="shared" si="127"/>
        <v>0</v>
      </c>
      <c r="HPA97" s="912">
        <f t="shared" si="127"/>
        <v>0</v>
      </c>
      <c r="HPB97" s="912">
        <f t="shared" si="127"/>
        <v>0</v>
      </c>
      <c r="HPC97" s="912">
        <f t="shared" si="127"/>
        <v>0</v>
      </c>
      <c r="HPD97" s="912">
        <f t="shared" si="127"/>
        <v>0</v>
      </c>
      <c r="HPE97" s="912">
        <f t="shared" si="127"/>
        <v>0</v>
      </c>
      <c r="HPF97" s="912">
        <f t="shared" ref="HPF97:HRQ97" si="128">SUM(HPF96+HPF98)</f>
        <v>0</v>
      </c>
      <c r="HPG97" s="912">
        <f t="shared" si="128"/>
        <v>0</v>
      </c>
      <c r="HPH97" s="912">
        <f t="shared" si="128"/>
        <v>0</v>
      </c>
      <c r="HPI97" s="912">
        <f t="shared" si="128"/>
        <v>0</v>
      </c>
      <c r="HPJ97" s="912">
        <f t="shared" si="128"/>
        <v>0</v>
      </c>
      <c r="HPK97" s="912">
        <f t="shared" si="128"/>
        <v>0</v>
      </c>
      <c r="HPL97" s="912">
        <f t="shared" si="128"/>
        <v>0</v>
      </c>
      <c r="HPM97" s="912">
        <f t="shared" si="128"/>
        <v>0</v>
      </c>
      <c r="HPN97" s="912">
        <f t="shared" si="128"/>
        <v>0</v>
      </c>
      <c r="HPO97" s="912">
        <f t="shared" si="128"/>
        <v>0</v>
      </c>
      <c r="HPP97" s="912">
        <f t="shared" si="128"/>
        <v>0</v>
      </c>
      <c r="HPQ97" s="912">
        <f t="shared" si="128"/>
        <v>0</v>
      </c>
      <c r="HPR97" s="912">
        <f t="shared" si="128"/>
        <v>0</v>
      </c>
      <c r="HPS97" s="912">
        <f t="shared" si="128"/>
        <v>0</v>
      </c>
      <c r="HPT97" s="912">
        <f t="shared" si="128"/>
        <v>0</v>
      </c>
      <c r="HPU97" s="912">
        <f t="shared" si="128"/>
        <v>0</v>
      </c>
      <c r="HPV97" s="912">
        <f t="shared" si="128"/>
        <v>0</v>
      </c>
      <c r="HPW97" s="912">
        <f t="shared" si="128"/>
        <v>0</v>
      </c>
      <c r="HPX97" s="912">
        <f t="shared" si="128"/>
        <v>0</v>
      </c>
      <c r="HPY97" s="912">
        <f t="shared" si="128"/>
        <v>0</v>
      </c>
      <c r="HPZ97" s="912">
        <f t="shared" si="128"/>
        <v>0</v>
      </c>
      <c r="HQA97" s="912">
        <f t="shared" si="128"/>
        <v>0</v>
      </c>
      <c r="HQB97" s="912">
        <f t="shared" si="128"/>
        <v>0</v>
      </c>
      <c r="HQC97" s="912">
        <f t="shared" si="128"/>
        <v>0</v>
      </c>
      <c r="HQD97" s="912">
        <f t="shared" si="128"/>
        <v>0</v>
      </c>
      <c r="HQE97" s="912">
        <f t="shared" si="128"/>
        <v>0</v>
      </c>
      <c r="HQF97" s="912">
        <f t="shared" si="128"/>
        <v>0</v>
      </c>
      <c r="HQG97" s="912">
        <f t="shared" si="128"/>
        <v>0</v>
      </c>
      <c r="HQH97" s="912">
        <f t="shared" si="128"/>
        <v>0</v>
      </c>
      <c r="HQI97" s="912">
        <f t="shared" si="128"/>
        <v>0</v>
      </c>
      <c r="HQJ97" s="912">
        <f t="shared" si="128"/>
        <v>0</v>
      </c>
      <c r="HQK97" s="912">
        <f t="shared" si="128"/>
        <v>0</v>
      </c>
      <c r="HQL97" s="912">
        <f t="shared" si="128"/>
        <v>0</v>
      </c>
      <c r="HQM97" s="912">
        <f t="shared" si="128"/>
        <v>0</v>
      </c>
      <c r="HQN97" s="912">
        <f t="shared" si="128"/>
        <v>0</v>
      </c>
      <c r="HQO97" s="912">
        <f t="shared" si="128"/>
        <v>0</v>
      </c>
      <c r="HQP97" s="912">
        <f t="shared" si="128"/>
        <v>0</v>
      </c>
      <c r="HQQ97" s="912">
        <f t="shared" si="128"/>
        <v>0</v>
      </c>
      <c r="HQR97" s="912">
        <f t="shared" si="128"/>
        <v>0</v>
      </c>
      <c r="HQS97" s="912">
        <f t="shared" si="128"/>
        <v>0</v>
      </c>
      <c r="HQT97" s="912">
        <f t="shared" si="128"/>
        <v>0</v>
      </c>
      <c r="HQU97" s="912">
        <f t="shared" si="128"/>
        <v>0</v>
      </c>
      <c r="HQV97" s="912">
        <f t="shared" si="128"/>
        <v>0</v>
      </c>
      <c r="HQW97" s="912">
        <f t="shared" si="128"/>
        <v>0</v>
      </c>
      <c r="HQX97" s="912">
        <f t="shared" si="128"/>
        <v>0</v>
      </c>
      <c r="HQY97" s="912">
        <f t="shared" si="128"/>
        <v>0</v>
      </c>
      <c r="HQZ97" s="912">
        <f t="shared" si="128"/>
        <v>0</v>
      </c>
      <c r="HRA97" s="912">
        <f t="shared" si="128"/>
        <v>0</v>
      </c>
      <c r="HRB97" s="912">
        <f t="shared" si="128"/>
        <v>0</v>
      </c>
      <c r="HRC97" s="912">
        <f t="shared" si="128"/>
        <v>0</v>
      </c>
      <c r="HRD97" s="912">
        <f t="shared" si="128"/>
        <v>0</v>
      </c>
      <c r="HRE97" s="912">
        <f t="shared" si="128"/>
        <v>0</v>
      </c>
      <c r="HRF97" s="912">
        <f t="shared" si="128"/>
        <v>0</v>
      </c>
      <c r="HRG97" s="912">
        <f t="shared" si="128"/>
        <v>0</v>
      </c>
      <c r="HRH97" s="912">
        <f t="shared" si="128"/>
        <v>0</v>
      </c>
      <c r="HRI97" s="912">
        <f t="shared" si="128"/>
        <v>0</v>
      </c>
      <c r="HRJ97" s="912">
        <f t="shared" si="128"/>
        <v>0</v>
      </c>
      <c r="HRK97" s="912">
        <f t="shared" si="128"/>
        <v>0</v>
      </c>
      <c r="HRL97" s="912">
        <f t="shared" si="128"/>
        <v>0</v>
      </c>
      <c r="HRM97" s="912">
        <f t="shared" si="128"/>
        <v>0</v>
      </c>
      <c r="HRN97" s="912">
        <f t="shared" si="128"/>
        <v>0</v>
      </c>
      <c r="HRO97" s="912">
        <f t="shared" si="128"/>
        <v>0</v>
      </c>
      <c r="HRP97" s="912">
        <f t="shared" si="128"/>
        <v>0</v>
      </c>
      <c r="HRQ97" s="912">
        <f t="shared" si="128"/>
        <v>0</v>
      </c>
      <c r="HRR97" s="912">
        <f t="shared" ref="HRR97:HUC97" si="129">SUM(HRR96+HRR98)</f>
        <v>0</v>
      </c>
      <c r="HRS97" s="912">
        <f t="shared" si="129"/>
        <v>0</v>
      </c>
      <c r="HRT97" s="912">
        <f t="shared" si="129"/>
        <v>0</v>
      </c>
      <c r="HRU97" s="912">
        <f t="shared" si="129"/>
        <v>0</v>
      </c>
      <c r="HRV97" s="912">
        <f t="shared" si="129"/>
        <v>0</v>
      </c>
      <c r="HRW97" s="912">
        <f t="shared" si="129"/>
        <v>0</v>
      </c>
      <c r="HRX97" s="912">
        <f t="shared" si="129"/>
        <v>0</v>
      </c>
      <c r="HRY97" s="912">
        <f t="shared" si="129"/>
        <v>0</v>
      </c>
      <c r="HRZ97" s="912">
        <f t="shared" si="129"/>
        <v>0</v>
      </c>
      <c r="HSA97" s="912">
        <f t="shared" si="129"/>
        <v>0</v>
      </c>
      <c r="HSB97" s="912">
        <f t="shared" si="129"/>
        <v>0</v>
      </c>
      <c r="HSC97" s="912">
        <f t="shared" si="129"/>
        <v>0</v>
      </c>
      <c r="HSD97" s="912">
        <f t="shared" si="129"/>
        <v>0</v>
      </c>
      <c r="HSE97" s="912">
        <f t="shared" si="129"/>
        <v>0</v>
      </c>
      <c r="HSF97" s="912">
        <f t="shared" si="129"/>
        <v>0</v>
      </c>
      <c r="HSG97" s="912">
        <f t="shared" si="129"/>
        <v>0</v>
      </c>
      <c r="HSH97" s="912">
        <f t="shared" si="129"/>
        <v>0</v>
      </c>
      <c r="HSI97" s="912">
        <f t="shared" si="129"/>
        <v>0</v>
      </c>
      <c r="HSJ97" s="912">
        <f t="shared" si="129"/>
        <v>0</v>
      </c>
      <c r="HSK97" s="912">
        <f t="shared" si="129"/>
        <v>0</v>
      </c>
      <c r="HSL97" s="912">
        <f t="shared" si="129"/>
        <v>0</v>
      </c>
      <c r="HSM97" s="912">
        <f t="shared" si="129"/>
        <v>0</v>
      </c>
      <c r="HSN97" s="912">
        <f t="shared" si="129"/>
        <v>0</v>
      </c>
      <c r="HSO97" s="912">
        <f t="shared" si="129"/>
        <v>0</v>
      </c>
      <c r="HSP97" s="912">
        <f t="shared" si="129"/>
        <v>0</v>
      </c>
      <c r="HSQ97" s="912">
        <f t="shared" si="129"/>
        <v>0</v>
      </c>
      <c r="HSR97" s="912">
        <f t="shared" si="129"/>
        <v>0</v>
      </c>
      <c r="HSS97" s="912">
        <f t="shared" si="129"/>
        <v>0</v>
      </c>
      <c r="HST97" s="912">
        <f t="shared" si="129"/>
        <v>0</v>
      </c>
      <c r="HSU97" s="912">
        <f t="shared" si="129"/>
        <v>0</v>
      </c>
      <c r="HSV97" s="912">
        <f t="shared" si="129"/>
        <v>0</v>
      </c>
      <c r="HSW97" s="912">
        <f t="shared" si="129"/>
        <v>0</v>
      </c>
      <c r="HSX97" s="912">
        <f t="shared" si="129"/>
        <v>0</v>
      </c>
      <c r="HSY97" s="912">
        <f t="shared" si="129"/>
        <v>0</v>
      </c>
      <c r="HSZ97" s="912">
        <f t="shared" si="129"/>
        <v>0</v>
      </c>
      <c r="HTA97" s="912">
        <f t="shared" si="129"/>
        <v>0</v>
      </c>
      <c r="HTB97" s="912">
        <f t="shared" si="129"/>
        <v>0</v>
      </c>
      <c r="HTC97" s="912">
        <f t="shared" si="129"/>
        <v>0</v>
      </c>
      <c r="HTD97" s="912">
        <f t="shared" si="129"/>
        <v>0</v>
      </c>
      <c r="HTE97" s="912">
        <f t="shared" si="129"/>
        <v>0</v>
      </c>
      <c r="HTF97" s="912">
        <f t="shared" si="129"/>
        <v>0</v>
      </c>
      <c r="HTG97" s="912">
        <f t="shared" si="129"/>
        <v>0</v>
      </c>
      <c r="HTH97" s="912">
        <f t="shared" si="129"/>
        <v>0</v>
      </c>
      <c r="HTI97" s="912">
        <f t="shared" si="129"/>
        <v>0</v>
      </c>
      <c r="HTJ97" s="912">
        <f t="shared" si="129"/>
        <v>0</v>
      </c>
      <c r="HTK97" s="912">
        <f t="shared" si="129"/>
        <v>0</v>
      </c>
      <c r="HTL97" s="912">
        <f t="shared" si="129"/>
        <v>0</v>
      </c>
      <c r="HTM97" s="912">
        <f t="shared" si="129"/>
        <v>0</v>
      </c>
      <c r="HTN97" s="912">
        <f t="shared" si="129"/>
        <v>0</v>
      </c>
      <c r="HTO97" s="912">
        <f t="shared" si="129"/>
        <v>0</v>
      </c>
      <c r="HTP97" s="912">
        <f t="shared" si="129"/>
        <v>0</v>
      </c>
      <c r="HTQ97" s="912">
        <f t="shared" si="129"/>
        <v>0</v>
      </c>
      <c r="HTR97" s="912">
        <f t="shared" si="129"/>
        <v>0</v>
      </c>
      <c r="HTS97" s="912">
        <f t="shared" si="129"/>
        <v>0</v>
      </c>
      <c r="HTT97" s="912">
        <f t="shared" si="129"/>
        <v>0</v>
      </c>
      <c r="HTU97" s="912">
        <f t="shared" si="129"/>
        <v>0</v>
      </c>
      <c r="HTV97" s="912">
        <f t="shared" si="129"/>
        <v>0</v>
      </c>
      <c r="HTW97" s="912">
        <f t="shared" si="129"/>
        <v>0</v>
      </c>
      <c r="HTX97" s="912">
        <f t="shared" si="129"/>
        <v>0</v>
      </c>
      <c r="HTY97" s="912">
        <f t="shared" si="129"/>
        <v>0</v>
      </c>
      <c r="HTZ97" s="912">
        <f t="shared" si="129"/>
        <v>0</v>
      </c>
      <c r="HUA97" s="912">
        <f t="shared" si="129"/>
        <v>0</v>
      </c>
      <c r="HUB97" s="912">
        <f t="shared" si="129"/>
        <v>0</v>
      </c>
      <c r="HUC97" s="912">
        <f t="shared" si="129"/>
        <v>0</v>
      </c>
      <c r="HUD97" s="912">
        <f t="shared" ref="HUD97:HWO97" si="130">SUM(HUD96+HUD98)</f>
        <v>0</v>
      </c>
      <c r="HUE97" s="912">
        <f t="shared" si="130"/>
        <v>0</v>
      </c>
      <c r="HUF97" s="912">
        <f t="shared" si="130"/>
        <v>0</v>
      </c>
      <c r="HUG97" s="912">
        <f t="shared" si="130"/>
        <v>0</v>
      </c>
      <c r="HUH97" s="912">
        <f t="shared" si="130"/>
        <v>0</v>
      </c>
      <c r="HUI97" s="912">
        <f t="shared" si="130"/>
        <v>0</v>
      </c>
      <c r="HUJ97" s="912">
        <f t="shared" si="130"/>
        <v>0</v>
      </c>
      <c r="HUK97" s="912">
        <f t="shared" si="130"/>
        <v>0</v>
      </c>
      <c r="HUL97" s="912">
        <f t="shared" si="130"/>
        <v>0</v>
      </c>
      <c r="HUM97" s="912">
        <f t="shared" si="130"/>
        <v>0</v>
      </c>
      <c r="HUN97" s="912">
        <f t="shared" si="130"/>
        <v>0</v>
      </c>
      <c r="HUO97" s="912">
        <f t="shared" si="130"/>
        <v>0</v>
      </c>
      <c r="HUP97" s="912">
        <f t="shared" si="130"/>
        <v>0</v>
      </c>
      <c r="HUQ97" s="912">
        <f t="shared" si="130"/>
        <v>0</v>
      </c>
      <c r="HUR97" s="912">
        <f t="shared" si="130"/>
        <v>0</v>
      </c>
      <c r="HUS97" s="912">
        <f t="shared" si="130"/>
        <v>0</v>
      </c>
      <c r="HUT97" s="912">
        <f t="shared" si="130"/>
        <v>0</v>
      </c>
      <c r="HUU97" s="912">
        <f t="shared" si="130"/>
        <v>0</v>
      </c>
      <c r="HUV97" s="912">
        <f t="shared" si="130"/>
        <v>0</v>
      </c>
      <c r="HUW97" s="912">
        <f t="shared" si="130"/>
        <v>0</v>
      </c>
      <c r="HUX97" s="912">
        <f t="shared" si="130"/>
        <v>0</v>
      </c>
      <c r="HUY97" s="912">
        <f t="shared" si="130"/>
        <v>0</v>
      </c>
      <c r="HUZ97" s="912">
        <f t="shared" si="130"/>
        <v>0</v>
      </c>
      <c r="HVA97" s="912">
        <f t="shared" si="130"/>
        <v>0</v>
      </c>
      <c r="HVB97" s="912">
        <f t="shared" si="130"/>
        <v>0</v>
      </c>
      <c r="HVC97" s="912">
        <f t="shared" si="130"/>
        <v>0</v>
      </c>
      <c r="HVD97" s="912">
        <f t="shared" si="130"/>
        <v>0</v>
      </c>
      <c r="HVE97" s="912">
        <f t="shared" si="130"/>
        <v>0</v>
      </c>
      <c r="HVF97" s="912">
        <f t="shared" si="130"/>
        <v>0</v>
      </c>
      <c r="HVG97" s="912">
        <f t="shared" si="130"/>
        <v>0</v>
      </c>
      <c r="HVH97" s="912">
        <f t="shared" si="130"/>
        <v>0</v>
      </c>
      <c r="HVI97" s="912">
        <f t="shared" si="130"/>
        <v>0</v>
      </c>
      <c r="HVJ97" s="912">
        <f t="shared" si="130"/>
        <v>0</v>
      </c>
      <c r="HVK97" s="912">
        <f t="shared" si="130"/>
        <v>0</v>
      </c>
      <c r="HVL97" s="912">
        <f t="shared" si="130"/>
        <v>0</v>
      </c>
      <c r="HVM97" s="912">
        <f t="shared" si="130"/>
        <v>0</v>
      </c>
      <c r="HVN97" s="912">
        <f t="shared" si="130"/>
        <v>0</v>
      </c>
      <c r="HVO97" s="912">
        <f t="shared" si="130"/>
        <v>0</v>
      </c>
      <c r="HVP97" s="912">
        <f t="shared" si="130"/>
        <v>0</v>
      </c>
      <c r="HVQ97" s="912">
        <f t="shared" si="130"/>
        <v>0</v>
      </c>
      <c r="HVR97" s="912">
        <f t="shared" si="130"/>
        <v>0</v>
      </c>
      <c r="HVS97" s="912">
        <f t="shared" si="130"/>
        <v>0</v>
      </c>
      <c r="HVT97" s="912">
        <f t="shared" si="130"/>
        <v>0</v>
      </c>
      <c r="HVU97" s="912">
        <f t="shared" si="130"/>
        <v>0</v>
      </c>
      <c r="HVV97" s="912">
        <f t="shared" si="130"/>
        <v>0</v>
      </c>
      <c r="HVW97" s="912">
        <f t="shared" si="130"/>
        <v>0</v>
      </c>
      <c r="HVX97" s="912">
        <f t="shared" si="130"/>
        <v>0</v>
      </c>
      <c r="HVY97" s="912">
        <f t="shared" si="130"/>
        <v>0</v>
      </c>
      <c r="HVZ97" s="912">
        <f t="shared" si="130"/>
        <v>0</v>
      </c>
      <c r="HWA97" s="912">
        <f t="shared" si="130"/>
        <v>0</v>
      </c>
      <c r="HWB97" s="912">
        <f t="shared" si="130"/>
        <v>0</v>
      </c>
      <c r="HWC97" s="912">
        <f t="shared" si="130"/>
        <v>0</v>
      </c>
      <c r="HWD97" s="912">
        <f t="shared" si="130"/>
        <v>0</v>
      </c>
      <c r="HWE97" s="912">
        <f t="shared" si="130"/>
        <v>0</v>
      </c>
      <c r="HWF97" s="912">
        <f t="shared" si="130"/>
        <v>0</v>
      </c>
      <c r="HWG97" s="912">
        <f t="shared" si="130"/>
        <v>0</v>
      </c>
      <c r="HWH97" s="912">
        <f t="shared" si="130"/>
        <v>0</v>
      </c>
      <c r="HWI97" s="912">
        <f t="shared" si="130"/>
        <v>0</v>
      </c>
      <c r="HWJ97" s="912">
        <f t="shared" si="130"/>
        <v>0</v>
      </c>
      <c r="HWK97" s="912">
        <f t="shared" si="130"/>
        <v>0</v>
      </c>
      <c r="HWL97" s="912">
        <f t="shared" si="130"/>
        <v>0</v>
      </c>
      <c r="HWM97" s="912">
        <f t="shared" si="130"/>
        <v>0</v>
      </c>
      <c r="HWN97" s="912">
        <f t="shared" si="130"/>
        <v>0</v>
      </c>
      <c r="HWO97" s="912">
        <f t="shared" si="130"/>
        <v>0</v>
      </c>
      <c r="HWP97" s="912">
        <f t="shared" ref="HWP97:HZA97" si="131">SUM(HWP96+HWP98)</f>
        <v>0</v>
      </c>
      <c r="HWQ97" s="912">
        <f t="shared" si="131"/>
        <v>0</v>
      </c>
      <c r="HWR97" s="912">
        <f t="shared" si="131"/>
        <v>0</v>
      </c>
      <c r="HWS97" s="912">
        <f t="shared" si="131"/>
        <v>0</v>
      </c>
      <c r="HWT97" s="912">
        <f t="shared" si="131"/>
        <v>0</v>
      </c>
      <c r="HWU97" s="912">
        <f t="shared" si="131"/>
        <v>0</v>
      </c>
      <c r="HWV97" s="912">
        <f t="shared" si="131"/>
        <v>0</v>
      </c>
      <c r="HWW97" s="912">
        <f t="shared" si="131"/>
        <v>0</v>
      </c>
      <c r="HWX97" s="912">
        <f t="shared" si="131"/>
        <v>0</v>
      </c>
      <c r="HWY97" s="912">
        <f t="shared" si="131"/>
        <v>0</v>
      </c>
      <c r="HWZ97" s="912">
        <f t="shared" si="131"/>
        <v>0</v>
      </c>
      <c r="HXA97" s="912">
        <f t="shared" si="131"/>
        <v>0</v>
      </c>
      <c r="HXB97" s="912">
        <f t="shared" si="131"/>
        <v>0</v>
      </c>
      <c r="HXC97" s="912">
        <f t="shared" si="131"/>
        <v>0</v>
      </c>
      <c r="HXD97" s="912">
        <f t="shared" si="131"/>
        <v>0</v>
      </c>
      <c r="HXE97" s="912">
        <f t="shared" si="131"/>
        <v>0</v>
      </c>
      <c r="HXF97" s="912">
        <f t="shared" si="131"/>
        <v>0</v>
      </c>
      <c r="HXG97" s="912">
        <f t="shared" si="131"/>
        <v>0</v>
      </c>
      <c r="HXH97" s="912">
        <f t="shared" si="131"/>
        <v>0</v>
      </c>
      <c r="HXI97" s="912">
        <f t="shared" si="131"/>
        <v>0</v>
      </c>
      <c r="HXJ97" s="912">
        <f t="shared" si="131"/>
        <v>0</v>
      </c>
      <c r="HXK97" s="912">
        <f t="shared" si="131"/>
        <v>0</v>
      </c>
      <c r="HXL97" s="912">
        <f t="shared" si="131"/>
        <v>0</v>
      </c>
      <c r="HXM97" s="912">
        <f t="shared" si="131"/>
        <v>0</v>
      </c>
      <c r="HXN97" s="912">
        <f t="shared" si="131"/>
        <v>0</v>
      </c>
      <c r="HXO97" s="912">
        <f t="shared" si="131"/>
        <v>0</v>
      </c>
      <c r="HXP97" s="912">
        <f t="shared" si="131"/>
        <v>0</v>
      </c>
      <c r="HXQ97" s="912">
        <f t="shared" si="131"/>
        <v>0</v>
      </c>
      <c r="HXR97" s="912">
        <f t="shared" si="131"/>
        <v>0</v>
      </c>
      <c r="HXS97" s="912">
        <f t="shared" si="131"/>
        <v>0</v>
      </c>
      <c r="HXT97" s="912">
        <f t="shared" si="131"/>
        <v>0</v>
      </c>
      <c r="HXU97" s="912">
        <f t="shared" si="131"/>
        <v>0</v>
      </c>
      <c r="HXV97" s="912">
        <f t="shared" si="131"/>
        <v>0</v>
      </c>
      <c r="HXW97" s="912">
        <f t="shared" si="131"/>
        <v>0</v>
      </c>
      <c r="HXX97" s="912">
        <f t="shared" si="131"/>
        <v>0</v>
      </c>
      <c r="HXY97" s="912">
        <f t="shared" si="131"/>
        <v>0</v>
      </c>
      <c r="HXZ97" s="912">
        <f t="shared" si="131"/>
        <v>0</v>
      </c>
      <c r="HYA97" s="912">
        <f t="shared" si="131"/>
        <v>0</v>
      </c>
      <c r="HYB97" s="912">
        <f t="shared" si="131"/>
        <v>0</v>
      </c>
      <c r="HYC97" s="912">
        <f t="shared" si="131"/>
        <v>0</v>
      </c>
      <c r="HYD97" s="912">
        <f t="shared" si="131"/>
        <v>0</v>
      </c>
      <c r="HYE97" s="912">
        <f t="shared" si="131"/>
        <v>0</v>
      </c>
      <c r="HYF97" s="912">
        <f t="shared" si="131"/>
        <v>0</v>
      </c>
      <c r="HYG97" s="912">
        <f t="shared" si="131"/>
        <v>0</v>
      </c>
      <c r="HYH97" s="912">
        <f t="shared" si="131"/>
        <v>0</v>
      </c>
      <c r="HYI97" s="912">
        <f t="shared" si="131"/>
        <v>0</v>
      </c>
      <c r="HYJ97" s="912">
        <f t="shared" si="131"/>
        <v>0</v>
      </c>
      <c r="HYK97" s="912">
        <f t="shared" si="131"/>
        <v>0</v>
      </c>
      <c r="HYL97" s="912">
        <f t="shared" si="131"/>
        <v>0</v>
      </c>
      <c r="HYM97" s="912">
        <f t="shared" si="131"/>
        <v>0</v>
      </c>
      <c r="HYN97" s="912">
        <f t="shared" si="131"/>
        <v>0</v>
      </c>
      <c r="HYO97" s="912">
        <f t="shared" si="131"/>
        <v>0</v>
      </c>
      <c r="HYP97" s="912">
        <f t="shared" si="131"/>
        <v>0</v>
      </c>
      <c r="HYQ97" s="912">
        <f t="shared" si="131"/>
        <v>0</v>
      </c>
      <c r="HYR97" s="912">
        <f t="shared" si="131"/>
        <v>0</v>
      </c>
      <c r="HYS97" s="912">
        <f t="shared" si="131"/>
        <v>0</v>
      </c>
      <c r="HYT97" s="912">
        <f t="shared" si="131"/>
        <v>0</v>
      </c>
      <c r="HYU97" s="912">
        <f t="shared" si="131"/>
        <v>0</v>
      </c>
      <c r="HYV97" s="912">
        <f t="shared" si="131"/>
        <v>0</v>
      </c>
      <c r="HYW97" s="912">
        <f t="shared" si="131"/>
        <v>0</v>
      </c>
      <c r="HYX97" s="912">
        <f t="shared" si="131"/>
        <v>0</v>
      </c>
      <c r="HYY97" s="912">
        <f t="shared" si="131"/>
        <v>0</v>
      </c>
      <c r="HYZ97" s="912">
        <f t="shared" si="131"/>
        <v>0</v>
      </c>
      <c r="HZA97" s="912">
        <f t="shared" si="131"/>
        <v>0</v>
      </c>
      <c r="HZB97" s="912">
        <f t="shared" ref="HZB97:IBM97" si="132">SUM(HZB96+HZB98)</f>
        <v>0</v>
      </c>
      <c r="HZC97" s="912">
        <f t="shared" si="132"/>
        <v>0</v>
      </c>
      <c r="HZD97" s="912">
        <f t="shared" si="132"/>
        <v>0</v>
      </c>
      <c r="HZE97" s="912">
        <f t="shared" si="132"/>
        <v>0</v>
      </c>
      <c r="HZF97" s="912">
        <f t="shared" si="132"/>
        <v>0</v>
      </c>
      <c r="HZG97" s="912">
        <f t="shared" si="132"/>
        <v>0</v>
      </c>
      <c r="HZH97" s="912">
        <f t="shared" si="132"/>
        <v>0</v>
      </c>
      <c r="HZI97" s="912">
        <f t="shared" si="132"/>
        <v>0</v>
      </c>
      <c r="HZJ97" s="912">
        <f t="shared" si="132"/>
        <v>0</v>
      </c>
      <c r="HZK97" s="912">
        <f t="shared" si="132"/>
        <v>0</v>
      </c>
      <c r="HZL97" s="912">
        <f t="shared" si="132"/>
        <v>0</v>
      </c>
      <c r="HZM97" s="912">
        <f t="shared" si="132"/>
        <v>0</v>
      </c>
      <c r="HZN97" s="912">
        <f t="shared" si="132"/>
        <v>0</v>
      </c>
      <c r="HZO97" s="912">
        <f t="shared" si="132"/>
        <v>0</v>
      </c>
      <c r="HZP97" s="912">
        <f t="shared" si="132"/>
        <v>0</v>
      </c>
      <c r="HZQ97" s="912">
        <f t="shared" si="132"/>
        <v>0</v>
      </c>
      <c r="HZR97" s="912">
        <f t="shared" si="132"/>
        <v>0</v>
      </c>
      <c r="HZS97" s="912">
        <f t="shared" si="132"/>
        <v>0</v>
      </c>
      <c r="HZT97" s="912">
        <f t="shared" si="132"/>
        <v>0</v>
      </c>
      <c r="HZU97" s="912">
        <f t="shared" si="132"/>
        <v>0</v>
      </c>
      <c r="HZV97" s="912">
        <f t="shared" si="132"/>
        <v>0</v>
      </c>
      <c r="HZW97" s="912">
        <f t="shared" si="132"/>
        <v>0</v>
      </c>
      <c r="HZX97" s="912">
        <f t="shared" si="132"/>
        <v>0</v>
      </c>
      <c r="HZY97" s="912">
        <f t="shared" si="132"/>
        <v>0</v>
      </c>
      <c r="HZZ97" s="912">
        <f t="shared" si="132"/>
        <v>0</v>
      </c>
      <c r="IAA97" s="912">
        <f t="shared" si="132"/>
        <v>0</v>
      </c>
      <c r="IAB97" s="912">
        <f t="shared" si="132"/>
        <v>0</v>
      </c>
      <c r="IAC97" s="912">
        <f t="shared" si="132"/>
        <v>0</v>
      </c>
      <c r="IAD97" s="912">
        <f t="shared" si="132"/>
        <v>0</v>
      </c>
      <c r="IAE97" s="912">
        <f t="shared" si="132"/>
        <v>0</v>
      </c>
      <c r="IAF97" s="912">
        <f t="shared" si="132"/>
        <v>0</v>
      </c>
      <c r="IAG97" s="912">
        <f t="shared" si="132"/>
        <v>0</v>
      </c>
      <c r="IAH97" s="912">
        <f t="shared" si="132"/>
        <v>0</v>
      </c>
      <c r="IAI97" s="912">
        <f t="shared" si="132"/>
        <v>0</v>
      </c>
      <c r="IAJ97" s="912">
        <f t="shared" si="132"/>
        <v>0</v>
      </c>
      <c r="IAK97" s="912">
        <f t="shared" si="132"/>
        <v>0</v>
      </c>
      <c r="IAL97" s="912">
        <f t="shared" si="132"/>
        <v>0</v>
      </c>
      <c r="IAM97" s="912">
        <f t="shared" si="132"/>
        <v>0</v>
      </c>
      <c r="IAN97" s="912">
        <f t="shared" si="132"/>
        <v>0</v>
      </c>
      <c r="IAO97" s="912">
        <f t="shared" si="132"/>
        <v>0</v>
      </c>
      <c r="IAP97" s="912">
        <f t="shared" si="132"/>
        <v>0</v>
      </c>
      <c r="IAQ97" s="912">
        <f t="shared" si="132"/>
        <v>0</v>
      </c>
      <c r="IAR97" s="912">
        <f t="shared" si="132"/>
        <v>0</v>
      </c>
      <c r="IAS97" s="912">
        <f t="shared" si="132"/>
        <v>0</v>
      </c>
      <c r="IAT97" s="912">
        <f t="shared" si="132"/>
        <v>0</v>
      </c>
      <c r="IAU97" s="912">
        <f t="shared" si="132"/>
        <v>0</v>
      </c>
      <c r="IAV97" s="912">
        <f t="shared" si="132"/>
        <v>0</v>
      </c>
      <c r="IAW97" s="912">
        <f t="shared" si="132"/>
        <v>0</v>
      </c>
      <c r="IAX97" s="912">
        <f t="shared" si="132"/>
        <v>0</v>
      </c>
      <c r="IAY97" s="912">
        <f t="shared" si="132"/>
        <v>0</v>
      </c>
      <c r="IAZ97" s="912">
        <f t="shared" si="132"/>
        <v>0</v>
      </c>
      <c r="IBA97" s="912">
        <f t="shared" si="132"/>
        <v>0</v>
      </c>
      <c r="IBB97" s="912">
        <f t="shared" si="132"/>
        <v>0</v>
      </c>
      <c r="IBC97" s="912">
        <f t="shared" si="132"/>
        <v>0</v>
      </c>
      <c r="IBD97" s="912">
        <f t="shared" si="132"/>
        <v>0</v>
      </c>
      <c r="IBE97" s="912">
        <f t="shared" si="132"/>
        <v>0</v>
      </c>
      <c r="IBF97" s="912">
        <f t="shared" si="132"/>
        <v>0</v>
      </c>
      <c r="IBG97" s="912">
        <f t="shared" si="132"/>
        <v>0</v>
      </c>
      <c r="IBH97" s="912">
        <f t="shared" si="132"/>
        <v>0</v>
      </c>
      <c r="IBI97" s="912">
        <f t="shared" si="132"/>
        <v>0</v>
      </c>
      <c r="IBJ97" s="912">
        <f t="shared" si="132"/>
        <v>0</v>
      </c>
      <c r="IBK97" s="912">
        <f t="shared" si="132"/>
        <v>0</v>
      </c>
      <c r="IBL97" s="912">
        <f t="shared" si="132"/>
        <v>0</v>
      </c>
      <c r="IBM97" s="912">
        <f t="shared" si="132"/>
        <v>0</v>
      </c>
      <c r="IBN97" s="912">
        <f t="shared" ref="IBN97:IDY97" si="133">SUM(IBN96+IBN98)</f>
        <v>0</v>
      </c>
      <c r="IBO97" s="912">
        <f t="shared" si="133"/>
        <v>0</v>
      </c>
      <c r="IBP97" s="912">
        <f t="shared" si="133"/>
        <v>0</v>
      </c>
      <c r="IBQ97" s="912">
        <f t="shared" si="133"/>
        <v>0</v>
      </c>
      <c r="IBR97" s="912">
        <f t="shared" si="133"/>
        <v>0</v>
      </c>
      <c r="IBS97" s="912">
        <f t="shared" si="133"/>
        <v>0</v>
      </c>
      <c r="IBT97" s="912">
        <f t="shared" si="133"/>
        <v>0</v>
      </c>
      <c r="IBU97" s="912">
        <f t="shared" si="133"/>
        <v>0</v>
      </c>
      <c r="IBV97" s="912">
        <f t="shared" si="133"/>
        <v>0</v>
      </c>
      <c r="IBW97" s="912">
        <f t="shared" si="133"/>
        <v>0</v>
      </c>
      <c r="IBX97" s="912">
        <f t="shared" si="133"/>
        <v>0</v>
      </c>
      <c r="IBY97" s="912">
        <f t="shared" si="133"/>
        <v>0</v>
      </c>
      <c r="IBZ97" s="912">
        <f t="shared" si="133"/>
        <v>0</v>
      </c>
      <c r="ICA97" s="912">
        <f t="shared" si="133"/>
        <v>0</v>
      </c>
      <c r="ICB97" s="912">
        <f t="shared" si="133"/>
        <v>0</v>
      </c>
      <c r="ICC97" s="912">
        <f t="shared" si="133"/>
        <v>0</v>
      </c>
      <c r="ICD97" s="912">
        <f t="shared" si="133"/>
        <v>0</v>
      </c>
      <c r="ICE97" s="912">
        <f t="shared" si="133"/>
        <v>0</v>
      </c>
      <c r="ICF97" s="912">
        <f t="shared" si="133"/>
        <v>0</v>
      </c>
      <c r="ICG97" s="912">
        <f t="shared" si="133"/>
        <v>0</v>
      </c>
      <c r="ICH97" s="912">
        <f t="shared" si="133"/>
        <v>0</v>
      </c>
      <c r="ICI97" s="912">
        <f t="shared" si="133"/>
        <v>0</v>
      </c>
      <c r="ICJ97" s="912">
        <f t="shared" si="133"/>
        <v>0</v>
      </c>
      <c r="ICK97" s="912">
        <f t="shared" si="133"/>
        <v>0</v>
      </c>
      <c r="ICL97" s="912">
        <f t="shared" si="133"/>
        <v>0</v>
      </c>
      <c r="ICM97" s="912">
        <f t="shared" si="133"/>
        <v>0</v>
      </c>
      <c r="ICN97" s="912">
        <f t="shared" si="133"/>
        <v>0</v>
      </c>
      <c r="ICO97" s="912">
        <f t="shared" si="133"/>
        <v>0</v>
      </c>
      <c r="ICP97" s="912">
        <f t="shared" si="133"/>
        <v>0</v>
      </c>
      <c r="ICQ97" s="912">
        <f t="shared" si="133"/>
        <v>0</v>
      </c>
      <c r="ICR97" s="912">
        <f t="shared" si="133"/>
        <v>0</v>
      </c>
      <c r="ICS97" s="912">
        <f t="shared" si="133"/>
        <v>0</v>
      </c>
      <c r="ICT97" s="912">
        <f t="shared" si="133"/>
        <v>0</v>
      </c>
      <c r="ICU97" s="912">
        <f t="shared" si="133"/>
        <v>0</v>
      </c>
      <c r="ICV97" s="912">
        <f t="shared" si="133"/>
        <v>0</v>
      </c>
      <c r="ICW97" s="912">
        <f t="shared" si="133"/>
        <v>0</v>
      </c>
      <c r="ICX97" s="912">
        <f t="shared" si="133"/>
        <v>0</v>
      </c>
      <c r="ICY97" s="912">
        <f t="shared" si="133"/>
        <v>0</v>
      </c>
      <c r="ICZ97" s="912">
        <f t="shared" si="133"/>
        <v>0</v>
      </c>
      <c r="IDA97" s="912">
        <f t="shared" si="133"/>
        <v>0</v>
      </c>
      <c r="IDB97" s="912">
        <f t="shared" si="133"/>
        <v>0</v>
      </c>
      <c r="IDC97" s="912">
        <f t="shared" si="133"/>
        <v>0</v>
      </c>
      <c r="IDD97" s="912">
        <f t="shared" si="133"/>
        <v>0</v>
      </c>
      <c r="IDE97" s="912">
        <f t="shared" si="133"/>
        <v>0</v>
      </c>
      <c r="IDF97" s="912">
        <f t="shared" si="133"/>
        <v>0</v>
      </c>
      <c r="IDG97" s="912">
        <f t="shared" si="133"/>
        <v>0</v>
      </c>
      <c r="IDH97" s="912">
        <f t="shared" si="133"/>
        <v>0</v>
      </c>
      <c r="IDI97" s="912">
        <f t="shared" si="133"/>
        <v>0</v>
      </c>
      <c r="IDJ97" s="912">
        <f t="shared" si="133"/>
        <v>0</v>
      </c>
      <c r="IDK97" s="912">
        <f t="shared" si="133"/>
        <v>0</v>
      </c>
      <c r="IDL97" s="912">
        <f t="shared" si="133"/>
        <v>0</v>
      </c>
      <c r="IDM97" s="912">
        <f t="shared" si="133"/>
        <v>0</v>
      </c>
      <c r="IDN97" s="912">
        <f t="shared" si="133"/>
        <v>0</v>
      </c>
      <c r="IDO97" s="912">
        <f t="shared" si="133"/>
        <v>0</v>
      </c>
      <c r="IDP97" s="912">
        <f t="shared" si="133"/>
        <v>0</v>
      </c>
      <c r="IDQ97" s="912">
        <f t="shared" si="133"/>
        <v>0</v>
      </c>
      <c r="IDR97" s="912">
        <f t="shared" si="133"/>
        <v>0</v>
      </c>
      <c r="IDS97" s="912">
        <f t="shared" si="133"/>
        <v>0</v>
      </c>
      <c r="IDT97" s="912">
        <f t="shared" si="133"/>
        <v>0</v>
      </c>
      <c r="IDU97" s="912">
        <f t="shared" si="133"/>
        <v>0</v>
      </c>
      <c r="IDV97" s="912">
        <f t="shared" si="133"/>
        <v>0</v>
      </c>
      <c r="IDW97" s="912">
        <f t="shared" si="133"/>
        <v>0</v>
      </c>
      <c r="IDX97" s="912">
        <f t="shared" si="133"/>
        <v>0</v>
      </c>
      <c r="IDY97" s="912">
        <f t="shared" si="133"/>
        <v>0</v>
      </c>
      <c r="IDZ97" s="912">
        <f t="shared" ref="IDZ97:IGK97" si="134">SUM(IDZ96+IDZ98)</f>
        <v>0</v>
      </c>
      <c r="IEA97" s="912">
        <f t="shared" si="134"/>
        <v>0</v>
      </c>
      <c r="IEB97" s="912">
        <f t="shared" si="134"/>
        <v>0</v>
      </c>
      <c r="IEC97" s="912">
        <f t="shared" si="134"/>
        <v>0</v>
      </c>
      <c r="IED97" s="912">
        <f t="shared" si="134"/>
        <v>0</v>
      </c>
      <c r="IEE97" s="912">
        <f t="shared" si="134"/>
        <v>0</v>
      </c>
      <c r="IEF97" s="912">
        <f t="shared" si="134"/>
        <v>0</v>
      </c>
      <c r="IEG97" s="912">
        <f t="shared" si="134"/>
        <v>0</v>
      </c>
      <c r="IEH97" s="912">
        <f t="shared" si="134"/>
        <v>0</v>
      </c>
      <c r="IEI97" s="912">
        <f t="shared" si="134"/>
        <v>0</v>
      </c>
      <c r="IEJ97" s="912">
        <f t="shared" si="134"/>
        <v>0</v>
      </c>
      <c r="IEK97" s="912">
        <f t="shared" si="134"/>
        <v>0</v>
      </c>
      <c r="IEL97" s="912">
        <f t="shared" si="134"/>
        <v>0</v>
      </c>
      <c r="IEM97" s="912">
        <f t="shared" si="134"/>
        <v>0</v>
      </c>
      <c r="IEN97" s="912">
        <f t="shared" si="134"/>
        <v>0</v>
      </c>
      <c r="IEO97" s="912">
        <f t="shared" si="134"/>
        <v>0</v>
      </c>
      <c r="IEP97" s="912">
        <f t="shared" si="134"/>
        <v>0</v>
      </c>
      <c r="IEQ97" s="912">
        <f t="shared" si="134"/>
        <v>0</v>
      </c>
      <c r="IER97" s="912">
        <f t="shared" si="134"/>
        <v>0</v>
      </c>
      <c r="IES97" s="912">
        <f t="shared" si="134"/>
        <v>0</v>
      </c>
      <c r="IET97" s="912">
        <f t="shared" si="134"/>
        <v>0</v>
      </c>
      <c r="IEU97" s="912">
        <f t="shared" si="134"/>
        <v>0</v>
      </c>
      <c r="IEV97" s="912">
        <f t="shared" si="134"/>
        <v>0</v>
      </c>
      <c r="IEW97" s="912">
        <f t="shared" si="134"/>
        <v>0</v>
      </c>
      <c r="IEX97" s="912">
        <f t="shared" si="134"/>
        <v>0</v>
      </c>
      <c r="IEY97" s="912">
        <f t="shared" si="134"/>
        <v>0</v>
      </c>
      <c r="IEZ97" s="912">
        <f t="shared" si="134"/>
        <v>0</v>
      </c>
      <c r="IFA97" s="912">
        <f t="shared" si="134"/>
        <v>0</v>
      </c>
      <c r="IFB97" s="912">
        <f t="shared" si="134"/>
        <v>0</v>
      </c>
      <c r="IFC97" s="912">
        <f t="shared" si="134"/>
        <v>0</v>
      </c>
      <c r="IFD97" s="912">
        <f t="shared" si="134"/>
        <v>0</v>
      </c>
      <c r="IFE97" s="912">
        <f t="shared" si="134"/>
        <v>0</v>
      </c>
      <c r="IFF97" s="912">
        <f t="shared" si="134"/>
        <v>0</v>
      </c>
      <c r="IFG97" s="912">
        <f t="shared" si="134"/>
        <v>0</v>
      </c>
      <c r="IFH97" s="912">
        <f t="shared" si="134"/>
        <v>0</v>
      </c>
      <c r="IFI97" s="912">
        <f t="shared" si="134"/>
        <v>0</v>
      </c>
      <c r="IFJ97" s="912">
        <f t="shared" si="134"/>
        <v>0</v>
      </c>
      <c r="IFK97" s="912">
        <f t="shared" si="134"/>
        <v>0</v>
      </c>
      <c r="IFL97" s="912">
        <f t="shared" si="134"/>
        <v>0</v>
      </c>
      <c r="IFM97" s="912">
        <f t="shared" si="134"/>
        <v>0</v>
      </c>
      <c r="IFN97" s="912">
        <f t="shared" si="134"/>
        <v>0</v>
      </c>
      <c r="IFO97" s="912">
        <f t="shared" si="134"/>
        <v>0</v>
      </c>
      <c r="IFP97" s="912">
        <f t="shared" si="134"/>
        <v>0</v>
      </c>
      <c r="IFQ97" s="912">
        <f t="shared" si="134"/>
        <v>0</v>
      </c>
      <c r="IFR97" s="912">
        <f t="shared" si="134"/>
        <v>0</v>
      </c>
      <c r="IFS97" s="912">
        <f t="shared" si="134"/>
        <v>0</v>
      </c>
      <c r="IFT97" s="912">
        <f t="shared" si="134"/>
        <v>0</v>
      </c>
      <c r="IFU97" s="912">
        <f t="shared" si="134"/>
        <v>0</v>
      </c>
      <c r="IFV97" s="912">
        <f t="shared" si="134"/>
        <v>0</v>
      </c>
      <c r="IFW97" s="912">
        <f t="shared" si="134"/>
        <v>0</v>
      </c>
      <c r="IFX97" s="912">
        <f t="shared" si="134"/>
        <v>0</v>
      </c>
      <c r="IFY97" s="912">
        <f t="shared" si="134"/>
        <v>0</v>
      </c>
      <c r="IFZ97" s="912">
        <f t="shared" si="134"/>
        <v>0</v>
      </c>
      <c r="IGA97" s="912">
        <f t="shared" si="134"/>
        <v>0</v>
      </c>
      <c r="IGB97" s="912">
        <f t="shared" si="134"/>
        <v>0</v>
      </c>
      <c r="IGC97" s="912">
        <f t="shared" si="134"/>
        <v>0</v>
      </c>
      <c r="IGD97" s="912">
        <f t="shared" si="134"/>
        <v>0</v>
      </c>
      <c r="IGE97" s="912">
        <f t="shared" si="134"/>
        <v>0</v>
      </c>
      <c r="IGF97" s="912">
        <f t="shared" si="134"/>
        <v>0</v>
      </c>
      <c r="IGG97" s="912">
        <f t="shared" si="134"/>
        <v>0</v>
      </c>
      <c r="IGH97" s="912">
        <f t="shared" si="134"/>
        <v>0</v>
      </c>
      <c r="IGI97" s="912">
        <f t="shared" si="134"/>
        <v>0</v>
      </c>
      <c r="IGJ97" s="912">
        <f t="shared" si="134"/>
        <v>0</v>
      </c>
      <c r="IGK97" s="912">
        <f t="shared" si="134"/>
        <v>0</v>
      </c>
      <c r="IGL97" s="912">
        <f t="shared" ref="IGL97:IIW97" si="135">SUM(IGL96+IGL98)</f>
        <v>0</v>
      </c>
      <c r="IGM97" s="912">
        <f t="shared" si="135"/>
        <v>0</v>
      </c>
      <c r="IGN97" s="912">
        <f t="shared" si="135"/>
        <v>0</v>
      </c>
      <c r="IGO97" s="912">
        <f t="shared" si="135"/>
        <v>0</v>
      </c>
      <c r="IGP97" s="912">
        <f t="shared" si="135"/>
        <v>0</v>
      </c>
      <c r="IGQ97" s="912">
        <f t="shared" si="135"/>
        <v>0</v>
      </c>
      <c r="IGR97" s="912">
        <f t="shared" si="135"/>
        <v>0</v>
      </c>
      <c r="IGS97" s="912">
        <f t="shared" si="135"/>
        <v>0</v>
      </c>
      <c r="IGT97" s="912">
        <f t="shared" si="135"/>
        <v>0</v>
      </c>
      <c r="IGU97" s="912">
        <f t="shared" si="135"/>
        <v>0</v>
      </c>
      <c r="IGV97" s="912">
        <f t="shared" si="135"/>
        <v>0</v>
      </c>
      <c r="IGW97" s="912">
        <f t="shared" si="135"/>
        <v>0</v>
      </c>
      <c r="IGX97" s="912">
        <f t="shared" si="135"/>
        <v>0</v>
      </c>
      <c r="IGY97" s="912">
        <f t="shared" si="135"/>
        <v>0</v>
      </c>
      <c r="IGZ97" s="912">
        <f t="shared" si="135"/>
        <v>0</v>
      </c>
      <c r="IHA97" s="912">
        <f t="shared" si="135"/>
        <v>0</v>
      </c>
      <c r="IHB97" s="912">
        <f t="shared" si="135"/>
        <v>0</v>
      </c>
      <c r="IHC97" s="912">
        <f t="shared" si="135"/>
        <v>0</v>
      </c>
      <c r="IHD97" s="912">
        <f t="shared" si="135"/>
        <v>0</v>
      </c>
      <c r="IHE97" s="912">
        <f t="shared" si="135"/>
        <v>0</v>
      </c>
      <c r="IHF97" s="912">
        <f t="shared" si="135"/>
        <v>0</v>
      </c>
      <c r="IHG97" s="912">
        <f t="shared" si="135"/>
        <v>0</v>
      </c>
      <c r="IHH97" s="912">
        <f t="shared" si="135"/>
        <v>0</v>
      </c>
      <c r="IHI97" s="912">
        <f t="shared" si="135"/>
        <v>0</v>
      </c>
      <c r="IHJ97" s="912">
        <f t="shared" si="135"/>
        <v>0</v>
      </c>
      <c r="IHK97" s="912">
        <f t="shared" si="135"/>
        <v>0</v>
      </c>
      <c r="IHL97" s="912">
        <f t="shared" si="135"/>
        <v>0</v>
      </c>
      <c r="IHM97" s="912">
        <f t="shared" si="135"/>
        <v>0</v>
      </c>
      <c r="IHN97" s="912">
        <f t="shared" si="135"/>
        <v>0</v>
      </c>
      <c r="IHO97" s="912">
        <f t="shared" si="135"/>
        <v>0</v>
      </c>
      <c r="IHP97" s="912">
        <f t="shared" si="135"/>
        <v>0</v>
      </c>
      <c r="IHQ97" s="912">
        <f t="shared" si="135"/>
        <v>0</v>
      </c>
      <c r="IHR97" s="912">
        <f t="shared" si="135"/>
        <v>0</v>
      </c>
      <c r="IHS97" s="912">
        <f t="shared" si="135"/>
        <v>0</v>
      </c>
      <c r="IHT97" s="912">
        <f t="shared" si="135"/>
        <v>0</v>
      </c>
      <c r="IHU97" s="912">
        <f t="shared" si="135"/>
        <v>0</v>
      </c>
      <c r="IHV97" s="912">
        <f t="shared" si="135"/>
        <v>0</v>
      </c>
      <c r="IHW97" s="912">
        <f t="shared" si="135"/>
        <v>0</v>
      </c>
      <c r="IHX97" s="912">
        <f t="shared" si="135"/>
        <v>0</v>
      </c>
      <c r="IHY97" s="912">
        <f t="shared" si="135"/>
        <v>0</v>
      </c>
      <c r="IHZ97" s="912">
        <f t="shared" si="135"/>
        <v>0</v>
      </c>
      <c r="IIA97" s="912">
        <f t="shared" si="135"/>
        <v>0</v>
      </c>
      <c r="IIB97" s="912">
        <f t="shared" si="135"/>
        <v>0</v>
      </c>
      <c r="IIC97" s="912">
        <f t="shared" si="135"/>
        <v>0</v>
      </c>
      <c r="IID97" s="912">
        <f t="shared" si="135"/>
        <v>0</v>
      </c>
      <c r="IIE97" s="912">
        <f t="shared" si="135"/>
        <v>0</v>
      </c>
      <c r="IIF97" s="912">
        <f t="shared" si="135"/>
        <v>0</v>
      </c>
      <c r="IIG97" s="912">
        <f t="shared" si="135"/>
        <v>0</v>
      </c>
      <c r="IIH97" s="912">
        <f t="shared" si="135"/>
        <v>0</v>
      </c>
      <c r="III97" s="912">
        <f t="shared" si="135"/>
        <v>0</v>
      </c>
      <c r="IIJ97" s="912">
        <f t="shared" si="135"/>
        <v>0</v>
      </c>
      <c r="IIK97" s="912">
        <f t="shared" si="135"/>
        <v>0</v>
      </c>
      <c r="IIL97" s="912">
        <f t="shared" si="135"/>
        <v>0</v>
      </c>
      <c r="IIM97" s="912">
        <f t="shared" si="135"/>
        <v>0</v>
      </c>
      <c r="IIN97" s="912">
        <f t="shared" si="135"/>
        <v>0</v>
      </c>
      <c r="IIO97" s="912">
        <f t="shared" si="135"/>
        <v>0</v>
      </c>
      <c r="IIP97" s="912">
        <f t="shared" si="135"/>
        <v>0</v>
      </c>
      <c r="IIQ97" s="912">
        <f t="shared" si="135"/>
        <v>0</v>
      </c>
      <c r="IIR97" s="912">
        <f t="shared" si="135"/>
        <v>0</v>
      </c>
      <c r="IIS97" s="912">
        <f t="shared" si="135"/>
        <v>0</v>
      </c>
      <c r="IIT97" s="912">
        <f t="shared" si="135"/>
        <v>0</v>
      </c>
      <c r="IIU97" s="912">
        <f t="shared" si="135"/>
        <v>0</v>
      </c>
      <c r="IIV97" s="912">
        <f t="shared" si="135"/>
        <v>0</v>
      </c>
      <c r="IIW97" s="912">
        <f t="shared" si="135"/>
        <v>0</v>
      </c>
      <c r="IIX97" s="912">
        <f t="shared" ref="IIX97:ILI97" si="136">SUM(IIX96+IIX98)</f>
        <v>0</v>
      </c>
      <c r="IIY97" s="912">
        <f t="shared" si="136"/>
        <v>0</v>
      </c>
      <c r="IIZ97" s="912">
        <f t="shared" si="136"/>
        <v>0</v>
      </c>
      <c r="IJA97" s="912">
        <f t="shared" si="136"/>
        <v>0</v>
      </c>
      <c r="IJB97" s="912">
        <f t="shared" si="136"/>
        <v>0</v>
      </c>
      <c r="IJC97" s="912">
        <f t="shared" si="136"/>
        <v>0</v>
      </c>
      <c r="IJD97" s="912">
        <f t="shared" si="136"/>
        <v>0</v>
      </c>
      <c r="IJE97" s="912">
        <f t="shared" si="136"/>
        <v>0</v>
      </c>
      <c r="IJF97" s="912">
        <f t="shared" si="136"/>
        <v>0</v>
      </c>
      <c r="IJG97" s="912">
        <f t="shared" si="136"/>
        <v>0</v>
      </c>
      <c r="IJH97" s="912">
        <f t="shared" si="136"/>
        <v>0</v>
      </c>
      <c r="IJI97" s="912">
        <f t="shared" si="136"/>
        <v>0</v>
      </c>
      <c r="IJJ97" s="912">
        <f t="shared" si="136"/>
        <v>0</v>
      </c>
      <c r="IJK97" s="912">
        <f t="shared" si="136"/>
        <v>0</v>
      </c>
      <c r="IJL97" s="912">
        <f t="shared" si="136"/>
        <v>0</v>
      </c>
      <c r="IJM97" s="912">
        <f t="shared" si="136"/>
        <v>0</v>
      </c>
      <c r="IJN97" s="912">
        <f t="shared" si="136"/>
        <v>0</v>
      </c>
      <c r="IJO97" s="912">
        <f t="shared" si="136"/>
        <v>0</v>
      </c>
      <c r="IJP97" s="912">
        <f t="shared" si="136"/>
        <v>0</v>
      </c>
      <c r="IJQ97" s="912">
        <f t="shared" si="136"/>
        <v>0</v>
      </c>
      <c r="IJR97" s="912">
        <f t="shared" si="136"/>
        <v>0</v>
      </c>
      <c r="IJS97" s="912">
        <f t="shared" si="136"/>
        <v>0</v>
      </c>
      <c r="IJT97" s="912">
        <f t="shared" si="136"/>
        <v>0</v>
      </c>
      <c r="IJU97" s="912">
        <f t="shared" si="136"/>
        <v>0</v>
      </c>
      <c r="IJV97" s="912">
        <f t="shared" si="136"/>
        <v>0</v>
      </c>
      <c r="IJW97" s="912">
        <f t="shared" si="136"/>
        <v>0</v>
      </c>
      <c r="IJX97" s="912">
        <f t="shared" si="136"/>
        <v>0</v>
      </c>
      <c r="IJY97" s="912">
        <f t="shared" si="136"/>
        <v>0</v>
      </c>
      <c r="IJZ97" s="912">
        <f t="shared" si="136"/>
        <v>0</v>
      </c>
      <c r="IKA97" s="912">
        <f t="shared" si="136"/>
        <v>0</v>
      </c>
      <c r="IKB97" s="912">
        <f t="shared" si="136"/>
        <v>0</v>
      </c>
      <c r="IKC97" s="912">
        <f t="shared" si="136"/>
        <v>0</v>
      </c>
      <c r="IKD97" s="912">
        <f t="shared" si="136"/>
        <v>0</v>
      </c>
      <c r="IKE97" s="912">
        <f t="shared" si="136"/>
        <v>0</v>
      </c>
      <c r="IKF97" s="912">
        <f t="shared" si="136"/>
        <v>0</v>
      </c>
      <c r="IKG97" s="912">
        <f t="shared" si="136"/>
        <v>0</v>
      </c>
      <c r="IKH97" s="912">
        <f t="shared" si="136"/>
        <v>0</v>
      </c>
      <c r="IKI97" s="912">
        <f t="shared" si="136"/>
        <v>0</v>
      </c>
      <c r="IKJ97" s="912">
        <f t="shared" si="136"/>
        <v>0</v>
      </c>
      <c r="IKK97" s="912">
        <f t="shared" si="136"/>
        <v>0</v>
      </c>
      <c r="IKL97" s="912">
        <f t="shared" si="136"/>
        <v>0</v>
      </c>
      <c r="IKM97" s="912">
        <f t="shared" si="136"/>
        <v>0</v>
      </c>
      <c r="IKN97" s="912">
        <f t="shared" si="136"/>
        <v>0</v>
      </c>
      <c r="IKO97" s="912">
        <f t="shared" si="136"/>
        <v>0</v>
      </c>
      <c r="IKP97" s="912">
        <f t="shared" si="136"/>
        <v>0</v>
      </c>
      <c r="IKQ97" s="912">
        <f t="shared" si="136"/>
        <v>0</v>
      </c>
      <c r="IKR97" s="912">
        <f t="shared" si="136"/>
        <v>0</v>
      </c>
      <c r="IKS97" s="912">
        <f t="shared" si="136"/>
        <v>0</v>
      </c>
      <c r="IKT97" s="912">
        <f t="shared" si="136"/>
        <v>0</v>
      </c>
      <c r="IKU97" s="912">
        <f t="shared" si="136"/>
        <v>0</v>
      </c>
      <c r="IKV97" s="912">
        <f t="shared" si="136"/>
        <v>0</v>
      </c>
      <c r="IKW97" s="912">
        <f t="shared" si="136"/>
        <v>0</v>
      </c>
      <c r="IKX97" s="912">
        <f t="shared" si="136"/>
        <v>0</v>
      </c>
      <c r="IKY97" s="912">
        <f t="shared" si="136"/>
        <v>0</v>
      </c>
      <c r="IKZ97" s="912">
        <f t="shared" si="136"/>
        <v>0</v>
      </c>
      <c r="ILA97" s="912">
        <f t="shared" si="136"/>
        <v>0</v>
      </c>
      <c r="ILB97" s="912">
        <f t="shared" si="136"/>
        <v>0</v>
      </c>
      <c r="ILC97" s="912">
        <f t="shared" si="136"/>
        <v>0</v>
      </c>
      <c r="ILD97" s="912">
        <f t="shared" si="136"/>
        <v>0</v>
      </c>
      <c r="ILE97" s="912">
        <f t="shared" si="136"/>
        <v>0</v>
      </c>
      <c r="ILF97" s="912">
        <f t="shared" si="136"/>
        <v>0</v>
      </c>
      <c r="ILG97" s="912">
        <f t="shared" si="136"/>
        <v>0</v>
      </c>
      <c r="ILH97" s="912">
        <f t="shared" si="136"/>
        <v>0</v>
      </c>
      <c r="ILI97" s="912">
        <f t="shared" si="136"/>
        <v>0</v>
      </c>
      <c r="ILJ97" s="912">
        <f t="shared" ref="ILJ97:INU97" si="137">SUM(ILJ96+ILJ98)</f>
        <v>0</v>
      </c>
      <c r="ILK97" s="912">
        <f t="shared" si="137"/>
        <v>0</v>
      </c>
      <c r="ILL97" s="912">
        <f t="shared" si="137"/>
        <v>0</v>
      </c>
      <c r="ILM97" s="912">
        <f t="shared" si="137"/>
        <v>0</v>
      </c>
      <c r="ILN97" s="912">
        <f t="shared" si="137"/>
        <v>0</v>
      </c>
      <c r="ILO97" s="912">
        <f t="shared" si="137"/>
        <v>0</v>
      </c>
      <c r="ILP97" s="912">
        <f t="shared" si="137"/>
        <v>0</v>
      </c>
      <c r="ILQ97" s="912">
        <f t="shared" si="137"/>
        <v>0</v>
      </c>
      <c r="ILR97" s="912">
        <f t="shared" si="137"/>
        <v>0</v>
      </c>
      <c r="ILS97" s="912">
        <f t="shared" si="137"/>
        <v>0</v>
      </c>
      <c r="ILT97" s="912">
        <f t="shared" si="137"/>
        <v>0</v>
      </c>
      <c r="ILU97" s="912">
        <f t="shared" si="137"/>
        <v>0</v>
      </c>
      <c r="ILV97" s="912">
        <f t="shared" si="137"/>
        <v>0</v>
      </c>
      <c r="ILW97" s="912">
        <f t="shared" si="137"/>
        <v>0</v>
      </c>
      <c r="ILX97" s="912">
        <f t="shared" si="137"/>
        <v>0</v>
      </c>
      <c r="ILY97" s="912">
        <f t="shared" si="137"/>
        <v>0</v>
      </c>
      <c r="ILZ97" s="912">
        <f t="shared" si="137"/>
        <v>0</v>
      </c>
      <c r="IMA97" s="912">
        <f t="shared" si="137"/>
        <v>0</v>
      </c>
      <c r="IMB97" s="912">
        <f t="shared" si="137"/>
        <v>0</v>
      </c>
      <c r="IMC97" s="912">
        <f t="shared" si="137"/>
        <v>0</v>
      </c>
      <c r="IMD97" s="912">
        <f t="shared" si="137"/>
        <v>0</v>
      </c>
      <c r="IME97" s="912">
        <f t="shared" si="137"/>
        <v>0</v>
      </c>
      <c r="IMF97" s="912">
        <f t="shared" si="137"/>
        <v>0</v>
      </c>
      <c r="IMG97" s="912">
        <f t="shared" si="137"/>
        <v>0</v>
      </c>
      <c r="IMH97" s="912">
        <f t="shared" si="137"/>
        <v>0</v>
      </c>
      <c r="IMI97" s="912">
        <f t="shared" si="137"/>
        <v>0</v>
      </c>
      <c r="IMJ97" s="912">
        <f t="shared" si="137"/>
        <v>0</v>
      </c>
      <c r="IMK97" s="912">
        <f t="shared" si="137"/>
        <v>0</v>
      </c>
      <c r="IML97" s="912">
        <f t="shared" si="137"/>
        <v>0</v>
      </c>
      <c r="IMM97" s="912">
        <f t="shared" si="137"/>
        <v>0</v>
      </c>
      <c r="IMN97" s="912">
        <f t="shared" si="137"/>
        <v>0</v>
      </c>
      <c r="IMO97" s="912">
        <f t="shared" si="137"/>
        <v>0</v>
      </c>
      <c r="IMP97" s="912">
        <f t="shared" si="137"/>
        <v>0</v>
      </c>
      <c r="IMQ97" s="912">
        <f t="shared" si="137"/>
        <v>0</v>
      </c>
      <c r="IMR97" s="912">
        <f t="shared" si="137"/>
        <v>0</v>
      </c>
      <c r="IMS97" s="912">
        <f t="shared" si="137"/>
        <v>0</v>
      </c>
      <c r="IMT97" s="912">
        <f t="shared" si="137"/>
        <v>0</v>
      </c>
      <c r="IMU97" s="912">
        <f t="shared" si="137"/>
        <v>0</v>
      </c>
      <c r="IMV97" s="912">
        <f t="shared" si="137"/>
        <v>0</v>
      </c>
      <c r="IMW97" s="912">
        <f t="shared" si="137"/>
        <v>0</v>
      </c>
      <c r="IMX97" s="912">
        <f t="shared" si="137"/>
        <v>0</v>
      </c>
      <c r="IMY97" s="912">
        <f t="shared" si="137"/>
        <v>0</v>
      </c>
      <c r="IMZ97" s="912">
        <f t="shared" si="137"/>
        <v>0</v>
      </c>
      <c r="INA97" s="912">
        <f t="shared" si="137"/>
        <v>0</v>
      </c>
      <c r="INB97" s="912">
        <f t="shared" si="137"/>
        <v>0</v>
      </c>
      <c r="INC97" s="912">
        <f t="shared" si="137"/>
        <v>0</v>
      </c>
      <c r="IND97" s="912">
        <f t="shared" si="137"/>
        <v>0</v>
      </c>
      <c r="INE97" s="912">
        <f t="shared" si="137"/>
        <v>0</v>
      </c>
      <c r="INF97" s="912">
        <f t="shared" si="137"/>
        <v>0</v>
      </c>
      <c r="ING97" s="912">
        <f t="shared" si="137"/>
        <v>0</v>
      </c>
      <c r="INH97" s="912">
        <f t="shared" si="137"/>
        <v>0</v>
      </c>
      <c r="INI97" s="912">
        <f t="shared" si="137"/>
        <v>0</v>
      </c>
      <c r="INJ97" s="912">
        <f t="shared" si="137"/>
        <v>0</v>
      </c>
      <c r="INK97" s="912">
        <f t="shared" si="137"/>
        <v>0</v>
      </c>
      <c r="INL97" s="912">
        <f t="shared" si="137"/>
        <v>0</v>
      </c>
      <c r="INM97" s="912">
        <f t="shared" si="137"/>
        <v>0</v>
      </c>
      <c r="INN97" s="912">
        <f t="shared" si="137"/>
        <v>0</v>
      </c>
      <c r="INO97" s="912">
        <f t="shared" si="137"/>
        <v>0</v>
      </c>
      <c r="INP97" s="912">
        <f t="shared" si="137"/>
        <v>0</v>
      </c>
      <c r="INQ97" s="912">
        <f t="shared" si="137"/>
        <v>0</v>
      </c>
      <c r="INR97" s="912">
        <f t="shared" si="137"/>
        <v>0</v>
      </c>
      <c r="INS97" s="912">
        <f t="shared" si="137"/>
        <v>0</v>
      </c>
      <c r="INT97" s="912">
        <f t="shared" si="137"/>
        <v>0</v>
      </c>
      <c r="INU97" s="912">
        <f t="shared" si="137"/>
        <v>0</v>
      </c>
      <c r="INV97" s="912">
        <f t="shared" ref="INV97:IQG97" si="138">SUM(INV96+INV98)</f>
        <v>0</v>
      </c>
      <c r="INW97" s="912">
        <f t="shared" si="138"/>
        <v>0</v>
      </c>
      <c r="INX97" s="912">
        <f t="shared" si="138"/>
        <v>0</v>
      </c>
      <c r="INY97" s="912">
        <f t="shared" si="138"/>
        <v>0</v>
      </c>
      <c r="INZ97" s="912">
        <f t="shared" si="138"/>
        <v>0</v>
      </c>
      <c r="IOA97" s="912">
        <f t="shared" si="138"/>
        <v>0</v>
      </c>
      <c r="IOB97" s="912">
        <f t="shared" si="138"/>
        <v>0</v>
      </c>
      <c r="IOC97" s="912">
        <f t="shared" si="138"/>
        <v>0</v>
      </c>
      <c r="IOD97" s="912">
        <f t="shared" si="138"/>
        <v>0</v>
      </c>
      <c r="IOE97" s="912">
        <f t="shared" si="138"/>
        <v>0</v>
      </c>
      <c r="IOF97" s="912">
        <f t="shared" si="138"/>
        <v>0</v>
      </c>
      <c r="IOG97" s="912">
        <f t="shared" si="138"/>
        <v>0</v>
      </c>
      <c r="IOH97" s="912">
        <f t="shared" si="138"/>
        <v>0</v>
      </c>
      <c r="IOI97" s="912">
        <f t="shared" si="138"/>
        <v>0</v>
      </c>
      <c r="IOJ97" s="912">
        <f t="shared" si="138"/>
        <v>0</v>
      </c>
      <c r="IOK97" s="912">
        <f t="shared" si="138"/>
        <v>0</v>
      </c>
      <c r="IOL97" s="912">
        <f t="shared" si="138"/>
        <v>0</v>
      </c>
      <c r="IOM97" s="912">
        <f t="shared" si="138"/>
        <v>0</v>
      </c>
      <c r="ION97" s="912">
        <f t="shared" si="138"/>
        <v>0</v>
      </c>
      <c r="IOO97" s="912">
        <f t="shared" si="138"/>
        <v>0</v>
      </c>
      <c r="IOP97" s="912">
        <f t="shared" si="138"/>
        <v>0</v>
      </c>
      <c r="IOQ97" s="912">
        <f t="shared" si="138"/>
        <v>0</v>
      </c>
      <c r="IOR97" s="912">
        <f t="shared" si="138"/>
        <v>0</v>
      </c>
      <c r="IOS97" s="912">
        <f t="shared" si="138"/>
        <v>0</v>
      </c>
      <c r="IOT97" s="912">
        <f t="shared" si="138"/>
        <v>0</v>
      </c>
      <c r="IOU97" s="912">
        <f t="shared" si="138"/>
        <v>0</v>
      </c>
      <c r="IOV97" s="912">
        <f t="shared" si="138"/>
        <v>0</v>
      </c>
      <c r="IOW97" s="912">
        <f t="shared" si="138"/>
        <v>0</v>
      </c>
      <c r="IOX97" s="912">
        <f t="shared" si="138"/>
        <v>0</v>
      </c>
      <c r="IOY97" s="912">
        <f t="shared" si="138"/>
        <v>0</v>
      </c>
      <c r="IOZ97" s="912">
        <f t="shared" si="138"/>
        <v>0</v>
      </c>
      <c r="IPA97" s="912">
        <f t="shared" si="138"/>
        <v>0</v>
      </c>
      <c r="IPB97" s="912">
        <f t="shared" si="138"/>
        <v>0</v>
      </c>
      <c r="IPC97" s="912">
        <f t="shared" si="138"/>
        <v>0</v>
      </c>
      <c r="IPD97" s="912">
        <f t="shared" si="138"/>
        <v>0</v>
      </c>
      <c r="IPE97" s="912">
        <f t="shared" si="138"/>
        <v>0</v>
      </c>
      <c r="IPF97" s="912">
        <f t="shared" si="138"/>
        <v>0</v>
      </c>
      <c r="IPG97" s="912">
        <f t="shared" si="138"/>
        <v>0</v>
      </c>
      <c r="IPH97" s="912">
        <f t="shared" si="138"/>
        <v>0</v>
      </c>
      <c r="IPI97" s="912">
        <f t="shared" si="138"/>
        <v>0</v>
      </c>
      <c r="IPJ97" s="912">
        <f t="shared" si="138"/>
        <v>0</v>
      </c>
      <c r="IPK97" s="912">
        <f t="shared" si="138"/>
        <v>0</v>
      </c>
      <c r="IPL97" s="912">
        <f t="shared" si="138"/>
        <v>0</v>
      </c>
      <c r="IPM97" s="912">
        <f t="shared" si="138"/>
        <v>0</v>
      </c>
      <c r="IPN97" s="912">
        <f t="shared" si="138"/>
        <v>0</v>
      </c>
      <c r="IPO97" s="912">
        <f t="shared" si="138"/>
        <v>0</v>
      </c>
      <c r="IPP97" s="912">
        <f t="shared" si="138"/>
        <v>0</v>
      </c>
      <c r="IPQ97" s="912">
        <f t="shared" si="138"/>
        <v>0</v>
      </c>
      <c r="IPR97" s="912">
        <f t="shared" si="138"/>
        <v>0</v>
      </c>
      <c r="IPS97" s="912">
        <f t="shared" si="138"/>
        <v>0</v>
      </c>
      <c r="IPT97" s="912">
        <f t="shared" si="138"/>
        <v>0</v>
      </c>
      <c r="IPU97" s="912">
        <f t="shared" si="138"/>
        <v>0</v>
      </c>
      <c r="IPV97" s="912">
        <f t="shared" si="138"/>
        <v>0</v>
      </c>
      <c r="IPW97" s="912">
        <f t="shared" si="138"/>
        <v>0</v>
      </c>
      <c r="IPX97" s="912">
        <f t="shared" si="138"/>
        <v>0</v>
      </c>
      <c r="IPY97" s="912">
        <f t="shared" si="138"/>
        <v>0</v>
      </c>
      <c r="IPZ97" s="912">
        <f t="shared" si="138"/>
        <v>0</v>
      </c>
      <c r="IQA97" s="912">
        <f t="shared" si="138"/>
        <v>0</v>
      </c>
      <c r="IQB97" s="912">
        <f t="shared" si="138"/>
        <v>0</v>
      </c>
      <c r="IQC97" s="912">
        <f t="shared" si="138"/>
        <v>0</v>
      </c>
      <c r="IQD97" s="912">
        <f t="shared" si="138"/>
        <v>0</v>
      </c>
      <c r="IQE97" s="912">
        <f t="shared" si="138"/>
        <v>0</v>
      </c>
      <c r="IQF97" s="912">
        <f t="shared" si="138"/>
        <v>0</v>
      </c>
      <c r="IQG97" s="912">
        <f t="shared" si="138"/>
        <v>0</v>
      </c>
      <c r="IQH97" s="912">
        <f t="shared" ref="IQH97:ISS97" si="139">SUM(IQH96+IQH98)</f>
        <v>0</v>
      </c>
      <c r="IQI97" s="912">
        <f t="shared" si="139"/>
        <v>0</v>
      </c>
      <c r="IQJ97" s="912">
        <f t="shared" si="139"/>
        <v>0</v>
      </c>
      <c r="IQK97" s="912">
        <f t="shared" si="139"/>
        <v>0</v>
      </c>
      <c r="IQL97" s="912">
        <f t="shared" si="139"/>
        <v>0</v>
      </c>
      <c r="IQM97" s="912">
        <f t="shared" si="139"/>
        <v>0</v>
      </c>
      <c r="IQN97" s="912">
        <f t="shared" si="139"/>
        <v>0</v>
      </c>
      <c r="IQO97" s="912">
        <f t="shared" si="139"/>
        <v>0</v>
      </c>
      <c r="IQP97" s="912">
        <f t="shared" si="139"/>
        <v>0</v>
      </c>
      <c r="IQQ97" s="912">
        <f t="shared" si="139"/>
        <v>0</v>
      </c>
      <c r="IQR97" s="912">
        <f t="shared" si="139"/>
        <v>0</v>
      </c>
      <c r="IQS97" s="912">
        <f t="shared" si="139"/>
        <v>0</v>
      </c>
      <c r="IQT97" s="912">
        <f t="shared" si="139"/>
        <v>0</v>
      </c>
      <c r="IQU97" s="912">
        <f t="shared" si="139"/>
        <v>0</v>
      </c>
      <c r="IQV97" s="912">
        <f t="shared" si="139"/>
        <v>0</v>
      </c>
      <c r="IQW97" s="912">
        <f t="shared" si="139"/>
        <v>0</v>
      </c>
      <c r="IQX97" s="912">
        <f t="shared" si="139"/>
        <v>0</v>
      </c>
      <c r="IQY97" s="912">
        <f t="shared" si="139"/>
        <v>0</v>
      </c>
      <c r="IQZ97" s="912">
        <f t="shared" si="139"/>
        <v>0</v>
      </c>
      <c r="IRA97" s="912">
        <f t="shared" si="139"/>
        <v>0</v>
      </c>
      <c r="IRB97" s="912">
        <f t="shared" si="139"/>
        <v>0</v>
      </c>
      <c r="IRC97" s="912">
        <f t="shared" si="139"/>
        <v>0</v>
      </c>
      <c r="IRD97" s="912">
        <f t="shared" si="139"/>
        <v>0</v>
      </c>
      <c r="IRE97" s="912">
        <f t="shared" si="139"/>
        <v>0</v>
      </c>
      <c r="IRF97" s="912">
        <f t="shared" si="139"/>
        <v>0</v>
      </c>
      <c r="IRG97" s="912">
        <f t="shared" si="139"/>
        <v>0</v>
      </c>
      <c r="IRH97" s="912">
        <f t="shared" si="139"/>
        <v>0</v>
      </c>
      <c r="IRI97" s="912">
        <f t="shared" si="139"/>
        <v>0</v>
      </c>
      <c r="IRJ97" s="912">
        <f t="shared" si="139"/>
        <v>0</v>
      </c>
      <c r="IRK97" s="912">
        <f t="shared" si="139"/>
        <v>0</v>
      </c>
      <c r="IRL97" s="912">
        <f t="shared" si="139"/>
        <v>0</v>
      </c>
      <c r="IRM97" s="912">
        <f t="shared" si="139"/>
        <v>0</v>
      </c>
      <c r="IRN97" s="912">
        <f t="shared" si="139"/>
        <v>0</v>
      </c>
      <c r="IRO97" s="912">
        <f t="shared" si="139"/>
        <v>0</v>
      </c>
      <c r="IRP97" s="912">
        <f t="shared" si="139"/>
        <v>0</v>
      </c>
      <c r="IRQ97" s="912">
        <f t="shared" si="139"/>
        <v>0</v>
      </c>
      <c r="IRR97" s="912">
        <f t="shared" si="139"/>
        <v>0</v>
      </c>
      <c r="IRS97" s="912">
        <f t="shared" si="139"/>
        <v>0</v>
      </c>
      <c r="IRT97" s="912">
        <f t="shared" si="139"/>
        <v>0</v>
      </c>
      <c r="IRU97" s="912">
        <f t="shared" si="139"/>
        <v>0</v>
      </c>
      <c r="IRV97" s="912">
        <f t="shared" si="139"/>
        <v>0</v>
      </c>
      <c r="IRW97" s="912">
        <f t="shared" si="139"/>
        <v>0</v>
      </c>
      <c r="IRX97" s="912">
        <f t="shared" si="139"/>
        <v>0</v>
      </c>
      <c r="IRY97" s="912">
        <f t="shared" si="139"/>
        <v>0</v>
      </c>
      <c r="IRZ97" s="912">
        <f t="shared" si="139"/>
        <v>0</v>
      </c>
      <c r="ISA97" s="912">
        <f t="shared" si="139"/>
        <v>0</v>
      </c>
      <c r="ISB97" s="912">
        <f t="shared" si="139"/>
        <v>0</v>
      </c>
      <c r="ISC97" s="912">
        <f t="shared" si="139"/>
        <v>0</v>
      </c>
      <c r="ISD97" s="912">
        <f t="shared" si="139"/>
        <v>0</v>
      </c>
      <c r="ISE97" s="912">
        <f t="shared" si="139"/>
        <v>0</v>
      </c>
      <c r="ISF97" s="912">
        <f t="shared" si="139"/>
        <v>0</v>
      </c>
      <c r="ISG97" s="912">
        <f t="shared" si="139"/>
        <v>0</v>
      </c>
      <c r="ISH97" s="912">
        <f t="shared" si="139"/>
        <v>0</v>
      </c>
      <c r="ISI97" s="912">
        <f t="shared" si="139"/>
        <v>0</v>
      </c>
      <c r="ISJ97" s="912">
        <f t="shared" si="139"/>
        <v>0</v>
      </c>
      <c r="ISK97" s="912">
        <f t="shared" si="139"/>
        <v>0</v>
      </c>
      <c r="ISL97" s="912">
        <f t="shared" si="139"/>
        <v>0</v>
      </c>
      <c r="ISM97" s="912">
        <f t="shared" si="139"/>
        <v>0</v>
      </c>
      <c r="ISN97" s="912">
        <f t="shared" si="139"/>
        <v>0</v>
      </c>
      <c r="ISO97" s="912">
        <f t="shared" si="139"/>
        <v>0</v>
      </c>
      <c r="ISP97" s="912">
        <f t="shared" si="139"/>
        <v>0</v>
      </c>
      <c r="ISQ97" s="912">
        <f t="shared" si="139"/>
        <v>0</v>
      </c>
      <c r="ISR97" s="912">
        <f t="shared" si="139"/>
        <v>0</v>
      </c>
      <c r="ISS97" s="912">
        <f t="shared" si="139"/>
        <v>0</v>
      </c>
      <c r="IST97" s="912">
        <f t="shared" ref="IST97:IVE97" si="140">SUM(IST96+IST98)</f>
        <v>0</v>
      </c>
      <c r="ISU97" s="912">
        <f t="shared" si="140"/>
        <v>0</v>
      </c>
      <c r="ISV97" s="912">
        <f t="shared" si="140"/>
        <v>0</v>
      </c>
      <c r="ISW97" s="912">
        <f t="shared" si="140"/>
        <v>0</v>
      </c>
      <c r="ISX97" s="912">
        <f t="shared" si="140"/>
        <v>0</v>
      </c>
      <c r="ISY97" s="912">
        <f t="shared" si="140"/>
        <v>0</v>
      </c>
      <c r="ISZ97" s="912">
        <f t="shared" si="140"/>
        <v>0</v>
      </c>
      <c r="ITA97" s="912">
        <f t="shared" si="140"/>
        <v>0</v>
      </c>
      <c r="ITB97" s="912">
        <f t="shared" si="140"/>
        <v>0</v>
      </c>
      <c r="ITC97" s="912">
        <f t="shared" si="140"/>
        <v>0</v>
      </c>
      <c r="ITD97" s="912">
        <f t="shared" si="140"/>
        <v>0</v>
      </c>
      <c r="ITE97" s="912">
        <f t="shared" si="140"/>
        <v>0</v>
      </c>
      <c r="ITF97" s="912">
        <f t="shared" si="140"/>
        <v>0</v>
      </c>
      <c r="ITG97" s="912">
        <f t="shared" si="140"/>
        <v>0</v>
      </c>
      <c r="ITH97" s="912">
        <f t="shared" si="140"/>
        <v>0</v>
      </c>
      <c r="ITI97" s="912">
        <f t="shared" si="140"/>
        <v>0</v>
      </c>
      <c r="ITJ97" s="912">
        <f t="shared" si="140"/>
        <v>0</v>
      </c>
      <c r="ITK97" s="912">
        <f t="shared" si="140"/>
        <v>0</v>
      </c>
      <c r="ITL97" s="912">
        <f t="shared" si="140"/>
        <v>0</v>
      </c>
      <c r="ITM97" s="912">
        <f t="shared" si="140"/>
        <v>0</v>
      </c>
      <c r="ITN97" s="912">
        <f t="shared" si="140"/>
        <v>0</v>
      </c>
      <c r="ITO97" s="912">
        <f t="shared" si="140"/>
        <v>0</v>
      </c>
      <c r="ITP97" s="912">
        <f t="shared" si="140"/>
        <v>0</v>
      </c>
      <c r="ITQ97" s="912">
        <f t="shared" si="140"/>
        <v>0</v>
      </c>
      <c r="ITR97" s="912">
        <f t="shared" si="140"/>
        <v>0</v>
      </c>
      <c r="ITS97" s="912">
        <f t="shared" si="140"/>
        <v>0</v>
      </c>
      <c r="ITT97" s="912">
        <f t="shared" si="140"/>
        <v>0</v>
      </c>
      <c r="ITU97" s="912">
        <f t="shared" si="140"/>
        <v>0</v>
      </c>
      <c r="ITV97" s="912">
        <f t="shared" si="140"/>
        <v>0</v>
      </c>
      <c r="ITW97" s="912">
        <f t="shared" si="140"/>
        <v>0</v>
      </c>
      <c r="ITX97" s="912">
        <f t="shared" si="140"/>
        <v>0</v>
      </c>
      <c r="ITY97" s="912">
        <f t="shared" si="140"/>
        <v>0</v>
      </c>
      <c r="ITZ97" s="912">
        <f t="shared" si="140"/>
        <v>0</v>
      </c>
      <c r="IUA97" s="912">
        <f t="shared" si="140"/>
        <v>0</v>
      </c>
      <c r="IUB97" s="912">
        <f t="shared" si="140"/>
        <v>0</v>
      </c>
      <c r="IUC97" s="912">
        <f t="shared" si="140"/>
        <v>0</v>
      </c>
      <c r="IUD97" s="912">
        <f t="shared" si="140"/>
        <v>0</v>
      </c>
      <c r="IUE97" s="912">
        <f t="shared" si="140"/>
        <v>0</v>
      </c>
      <c r="IUF97" s="912">
        <f t="shared" si="140"/>
        <v>0</v>
      </c>
      <c r="IUG97" s="912">
        <f t="shared" si="140"/>
        <v>0</v>
      </c>
      <c r="IUH97" s="912">
        <f t="shared" si="140"/>
        <v>0</v>
      </c>
      <c r="IUI97" s="912">
        <f t="shared" si="140"/>
        <v>0</v>
      </c>
      <c r="IUJ97" s="912">
        <f t="shared" si="140"/>
        <v>0</v>
      </c>
      <c r="IUK97" s="912">
        <f t="shared" si="140"/>
        <v>0</v>
      </c>
      <c r="IUL97" s="912">
        <f t="shared" si="140"/>
        <v>0</v>
      </c>
      <c r="IUM97" s="912">
        <f t="shared" si="140"/>
        <v>0</v>
      </c>
      <c r="IUN97" s="912">
        <f t="shared" si="140"/>
        <v>0</v>
      </c>
      <c r="IUO97" s="912">
        <f t="shared" si="140"/>
        <v>0</v>
      </c>
      <c r="IUP97" s="912">
        <f t="shared" si="140"/>
        <v>0</v>
      </c>
      <c r="IUQ97" s="912">
        <f t="shared" si="140"/>
        <v>0</v>
      </c>
      <c r="IUR97" s="912">
        <f t="shared" si="140"/>
        <v>0</v>
      </c>
      <c r="IUS97" s="912">
        <f t="shared" si="140"/>
        <v>0</v>
      </c>
      <c r="IUT97" s="912">
        <f t="shared" si="140"/>
        <v>0</v>
      </c>
      <c r="IUU97" s="912">
        <f t="shared" si="140"/>
        <v>0</v>
      </c>
      <c r="IUV97" s="912">
        <f t="shared" si="140"/>
        <v>0</v>
      </c>
      <c r="IUW97" s="912">
        <f t="shared" si="140"/>
        <v>0</v>
      </c>
      <c r="IUX97" s="912">
        <f t="shared" si="140"/>
        <v>0</v>
      </c>
      <c r="IUY97" s="912">
        <f t="shared" si="140"/>
        <v>0</v>
      </c>
      <c r="IUZ97" s="912">
        <f t="shared" si="140"/>
        <v>0</v>
      </c>
      <c r="IVA97" s="912">
        <f t="shared" si="140"/>
        <v>0</v>
      </c>
      <c r="IVB97" s="912">
        <f t="shared" si="140"/>
        <v>0</v>
      </c>
      <c r="IVC97" s="912">
        <f t="shared" si="140"/>
        <v>0</v>
      </c>
      <c r="IVD97" s="912">
        <f t="shared" si="140"/>
        <v>0</v>
      </c>
      <c r="IVE97" s="912">
        <f t="shared" si="140"/>
        <v>0</v>
      </c>
      <c r="IVF97" s="912">
        <f t="shared" ref="IVF97:IXQ97" si="141">SUM(IVF96+IVF98)</f>
        <v>0</v>
      </c>
      <c r="IVG97" s="912">
        <f t="shared" si="141"/>
        <v>0</v>
      </c>
      <c r="IVH97" s="912">
        <f t="shared" si="141"/>
        <v>0</v>
      </c>
      <c r="IVI97" s="912">
        <f t="shared" si="141"/>
        <v>0</v>
      </c>
      <c r="IVJ97" s="912">
        <f t="shared" si="141"/>
        <v>0</v>
      </c>
      <c r="IVK97" s="912">
        <f t="shared" si="141"/>
        <v>0</v>
      </c>
      <c r="IVL97" s="912">
        <f t="shared" si="141"/>
        <v>0</v>
      </c>
      <c r="IVM97" s="912">
        <f t="shared" si="141"/>
        <v>0</v>
      </c>
      <c r="IVN97" s="912">
        <f t="shared" si="141"/>
        <v>0</v>
      </c>
      <c r="IVO97" s="912">
        <f t="shared" si="141"/>
        <v>0</v>
      </c>
      <c r="IVP97" s="912">
        <f t="shared" si="141"/>
        <v>0</v>
      </c>
      <c r="IVQ97" s="912">
        <f t="shared" si="141"/>
        <v>0</v>
      </c>
      <c r="IVR97" s="912">
        <f t="shared" si="141"/>
        <v>0</v>
      </c>
      <c r="IVS97" s="912">
        <f t="shared" si="141"/>
        <v>0</v>
      </c>
      <c r="IVT97" s="912">
        <f t="shared" si="141"/>
        <v>0</v>
      </c>
      <c r="IVU97" s="912">
        <f t="shared" si="141"/>
        <v>0</v>
      </c>
      <c r="IVV97" s="912">
        <f t="shared" si="141"/>
        <v>0</v>
      </c>
      <c r="IVW97" s="912">
        <f t="shared" si="141"/>
        <v>0</v>
      </c>
      <c r="IVX97" s="912">
        <f t="shared" si="141"/>
        <v>0</v>
      </c>
      <c r="IVY97" s="912">
        <f t="shared" si="141"/>
        <v>0</v>
      </c>
      <c r="IVZ97" s="912">
        <f t="shared" si="141"/>
        <v>0</v>
      </c>
      <c r="IWA97" s="912">
        <f t="shared" si="141"/>
        <v>0</v>
      </c>
      <c r="IWB97" s="912">
        <f t="shared" si="141"/>
        <v>0</v>
      </c>
      <c r="IWC97" s="912">
        <f t="shared" si="141"/>
        <v>0</v>
      </c>
      <c r="IWD97" s="912">
        <f t="shared" si="141"/>
        <v>0</v>
      </c>
      <c r="IWE97" s="912">
        <f t="shared" si="141"/>
        <v>0</v>
      </c>
      <c r="IWF97" s="912">
        <f t="shared" si="141"/>
        <v>0</v>
      </c>
      <c r="IWG97" s="912">
        <f t="shared" si="141"/>
        <v>0</v>
      </c>
      <c r="IWH97" s="912">
        <f t="shared" si="141"/>
        <v>0</v>
      </c>
      <c r="IWI97" s="912">
        <f t="shared" si="141"/>
        <v>0</v>
      </c>
      <c r="IWJ97" s="912">
        <f t="shared" si="141"/>
        <v>0</v>
      </c>
      <c r="IWK97" s="912">
        <f t="shared" si="141"/>
        <v>0</v>
      </c>
      <c r="IWL97" s="912">
        <f t="shared" si="141"/>
        <v>0</v>
      </c>
      <c r="IWM97" s="912">
        <f t="shared" si="141"/>
        <v>0</v>
      </c>
      <c r="IWN97" s="912">
        <f t="shared" si="141"/>
        <v>0</v>
      </c>
      <c r="IWO97" s="912">
        <f t="shared" si="141"/>
        <v>0</v>
      </c>
      <c r="IWP97" s="912">
        <f t="shared" si="141"/>
        <v>0</v>
      </c>
      <c r="IWQ97" s="912">
        <f t="shared" si="141"/>
        <v>0</v>
      </c>
      <c r="IWR97" s="912">
        <f t="shared" si="141"/>
        <v>0</v>
      </c>
      <c r="IWS97" s="912">
        <f t="shared" si="141"/>
        <v>0</v>
      </c>
      <c r="IWT97" s="912">
        <f t="shared" si="141"/>
        <v>0</v>
      </c>
      <c r="IWU97" s="912">
        <f t="shared" si="141"/>
        <v>0</v>
      </c>
      <c r="IWV97" s="912">
        <f t="shared" si="141"/>
        <v>0</v>
      </c>
      <c r="IWW97" s="912">
        <f t="shared" si="141"/>
        <v>0</v>
      </c>
      <c r="IWX97" s="912">
        <f t="shared" si="141"/>
        <v>0</v>
      </c>
      <c r="IWY97" s="912">
        <f t="shared" si="141"/>
        <v>0</v>
      </c>
      <c r="IWZ97" s="912">
        <f t="shared" si="141"/>
        <v>0</v>
      </c>
      <c r="IXA97" s="912">
        <f t="shared" si="141"/>
        <v>0</v>
      </c>
      <c r="IXB97" s="912">
        <f t="shared" si="141"/>
        <v>0</v>
      </c>
      <c r="IXC97" s="912">
        <f t="shared" si="141"/>
        <v>0</v>
      </c>
      <c r="IXD97" s="912">
        <f t="shared" si="141"/>
        <v>0</v>
      </c>
      <c r="IXE97" s="912">
        <f t="shared" si="141"/>
        <v>0</v>
      </c>
      <c r="IXF97" s="912">
        <f t="shared" si="141"/>
        <v>0</v>
      </c>
      <c r="IXG97" s="912">
        <f t="shared" si="141"/>
        <v>0</v>
      </c>
      <c r="IXH97" s="912">
        <f t="shared" si="141"/>
        <v>0</v>
      </c>
      <c r="IXI97" s="912">
        <f t="shared" si="141"/>
        <v>0</v>
      </c>
      <c r="IXJ97" s="912">
        <f t="shared" si="141"/>
        <v>0</v>
      </c>
      <c r="IXK97" s="912">
        <f t="shared" si="141"/>
        <v>0</v>
      </c>
      <c r="IXL97" s="912">
        <f t="shared" si="141"/>
        <v>0</v>
      </c>
      <c r="IXM97" s="912">
        <f t="shared" si="141"/>
        <v>0</v>
      </c>
      <c r="IXN97" s="912">
        <f t="shared" si="141"/>
        <v>0</v>
      </c>
      <c r="IXO97" s="912">
        <f t="shared" si="141"/>
        <v>0</v>
      </c>
      <c r="IXP97" s="912">
        <f t="shared" si="141"/>
        <v>0</v>
      </c>
      <c r="IXQ97" s="912">
        <f t="shared" si="141"/>
        <v>0</v>
      </c>
      <c r="IXR97" s="912">
        <f t="shared" ref="IXR97:JAC97" si="142">SUM(IXR96+IXR98)</f>
        <v>0</v>
      </c>
      <c r="IXS97" s="912">
        <f t="shared" si="142"/>
        <v>0</v>
      </c>
      <c r="IXT97" s="912">
        <f t="shared" si="142"/>
        <v>0</v>
      </c>
      <c r="IXU97" s="912">
        <f t="shared" si="142"/>
        <v>0</v>
      </c>
      <c r="IXV97" s="912">
        <f t="shared" si="142"/>
        <v>0</v>
      </c>
      <c r="IXW97" s="912">
        <f t="shared" si="142"/>
        <v>0</v>
      </c>
      <c r="IXX97" s="912">
        <f t="shared" si="142"/>
        <v>0</v>
      </c>
      <c r="IXY97" s="912">
        <f t="shared" si="142"/>
        <v>0</v>
      </c>
      <c r="IXZ97" s="912">
        <f t="shared" si="142"/>
        <v>0</v>
      </c>
      <c r="IYA97" s="912">
        <f t="shared" si="142"/>
        <v>0</v>
      </c>
      <c r="IYB97" s="912">
        <f t="shared" si="142"/>
        <v>0</v>
      </c>
      <c r="IYC97" s="912">
        <f t="shared" si="142"/>
        <v>0</v>
      </c>
      <c r="IYD97" s="912">
        <f t="shared" si="142"/>
        <v>0</v>
      </c>
      <c r="IYE97" s="912">
        <f t="shared" si="142"/>
        <v>0</v>
      </c>
      <c r="IYF97" s="912">
        <f t="shared" si="142"/>
        <v>0</v>
      </c>
      <c r="IYG97" s="912">
        <f t="shared" si="142"/>
        <v>0</v>
      </c>
      <c r="IYH97" s="912">
        <f t="shared" si="142"/>
        <v>0</v>
      </c>
      <c r="IYI97" s="912">
        <f t="shared" si="142"/>
        <v>0</v>
      </c>
      <c r="IYJ97" s="912">
        <f t="shared" si="142"/>
        <v>0</v>
      </c>
      <c r="IYK97" s="912">
        <f t="shared" si="142"/>
        <v>0</v>
      </c>
      <c r="IYL97" s="912">
        <f t="shared" si="142"/>
        <v>0</v>
      </c>
      <c r="IYM97" s="912">
        <f t="shared" si="142"/>
        <v>0</v>
      </c>
      <c r="IYN97" s="912">
        <f t="shared" si="142"/>
        <v>0</v>
      </c>
      <c r="IYO97" s="912">
        <f t="shared" si="142"/>
        <v>0</v>
      </c>
      <c r="IYP97" s="912">
        <f t="shared" si="142"/>
        <v>0</v>
      </c>
      <c r="IYQ97" s="912">
        <f t="shared" si="142"/>
        <v>0</v>
      </c>
      <c r="IYR97" s="912">
        <f t="shared" si="142"/>
        <v>0</v>
      </c>
      <c r="IYS97" s="912">
        <f t="shared" si="142"/>
        <v>0</v>
      </c>
      <c r="IYT97" s="912">
        <f t="shared" si="142"/>
        <v>0</v>
      </c>
      <c r="IYU97" s="912">
        <f t="shared" si="142"/>
        <v>0</v>
      </c>
      <c r="IYV97" s="912">
        <f t="shared" si="142"/>
        <v>0</v>
      </c>
      <c r="IYW97" s="912">
        <f t="shared" si="142"/>
        <v>0</v>
      </c>
      <c r="IYX97" s="912">
        <f t="shared" si="142"/>
        <v>0</v>
      </c>
      <c r="IYY97" s="912">
        <f t="shared" si="142"/>
        <v>0</v>
      </c>
      <c r="IYZ97" s="912">
        <f t="shared" si="142"/>
        <v>0</v>
      </c>
      <c r="IZA97" s="912">
        <f t="shared" si="142"/>
        <v>0</v>
      </c>
      <c r="IZB97" s="912">
        <f t="shared" si="142"/>
        <v>0</v>
      </c>
      <c r="IZC97" s="912">
        <f t="shared" si="142"/>
        <v>0</v>
      </c>
      <c r="IZD97" s="912">
        <f t="shared" si="142"/>
        <v>0</v>
      </c>
      <c r="IZE97" s="912">
        <f t="shared" si="142"/>
        <v>0</v>
      </c>
      <c r="IZF97" s="912">
        <f t="shared" si="142"/>
        <v>0</v>
      </c>
      <c r="IZG97" s="912">
        <f t="shared" si="142"/>
        <v>0</v>
      </c>
      <c r="IZH97" s="912">
        <f t="shared" si="142"/>
        <v>0</v>
      </c>
      <c r="IZI97" s="912">
        <f t="shared" si="142"/>
        <v>0</v>
      </c>
      <c r="IZJ97" s="912">
        <f t="shared" si="142"/>
        <v>0</v>
      </c>
      <c r="IZK97" s="912">
        <f t="shared" si="142"/>
        <v>0</v>
      </c>
      <c r="IZL97" s="912">
        <f t="shared" si="142"/>
        <v>0</v>
      </c>
      <c r="IZM97" s="912">
        <f t="shared" si="142"/>
        <v>0</v>
      </c>
      <c r="IZN97" s="912">
        <f t="shared" si="142"/>
        <v>0</v>
      </c>
      <c r="IZO97" s="912">
        <f t="shared" si="142"/>
        <v>0</v>
      </c>
      <c r="IZP97" s="912">
        <f t="shared" si="142"/>
        <v>0</v>
      </c>
      <c r="IZQ97" s="912">
        <f t="shared" si="142"/>
        <v>0</v>
      </c>
      <c r="IZR97" s="912">
        <f t="shared" si="142"/>
        <v>0</v>
      </c>
      <c r="IZS97" s="912">
        <f t="shared" si="142"/>
        <v>0</v>
      </c>
      <c r="IZT97" s="912">
        <f t="shared" si="142"/>
        <v>0</v>
      </c>
      <c r="IZU97" s="912">
        <f t="shared" si="142"/>
        <v>0</v>
      </c>
      <c r="IZV97" s="912">
        <f t="shared" si="142"/>
        <v>0</v>
      </c>
      <c r="IZW97" s="912">
        <f t="shared" si="142"/>
        <v>0</v>
      </c>
      <c r="IZX97" s="912">
        <f t="shared" si="142"/>
        <v>0</v>
      </c>
      <c r="IZY97" s="912">
        <f t="shared" si="142"/>
        <v>0</v>
      </c>
      <c r="IZZ97" s="912">
        <f t="shared" si="142"/>
        <v>0</v>
      </c>
      <c r="JAA97" s="912">
        <f t="shared" si="142"/>
        <v>0</v>
      </c>
      <c r="JAB97" s="912">
        <f t="shared" si="142"/>
        <v>0</v>
      </c>
      <c r="JAC97" s="912">
        <f t="shared" si="142"/>
        <v>0</v>
      </c>
      <c r="JAD97" s="912">
        <f t="shared" ref="JAD97:JCO97" si="143">SUM(JAD96+JAD98)</f>
        <v>0</v>
      </c>
      <c r="JAE97" s="912">
        <f t="shared" si="143"/>
        <v>0</v>
      </c>
      <c r="JAF97" s="912">
        <f t="shared" si="143"/>
        <v>0</v>
      </c>
      <c r="JAG97" s="912">
        <f t="shared" si="143"/>
        <v>0</v>
      </c>
      <c r="JAH97" s="912">
        <f t="shared" si="143"/>
        <v>0</v>
      </c>
      <c r="JAI97" s="912">
        <f t="shared" si="143"/>
        <v>0</v>
      </c>
      <c r="JAJ97" s="912">
        <f t="shared" si="143"/>
        <v>0</v>
      </c>
      <c r="JAK97" s="912">
        <f t="shared" si="143"/>
        <v>0</v>
      </c>
      <c r="JAL97" s="912">
        <f t="shared" si="143"/>
        <v>0</v>
      </c>
      <c r="JAM97" s="912">
        <f t="shared" si="143"/>
        <v>0</v>
      </c>
      <c r="JAN97" s="912">
        <f t="shared" si="143"/>
        <v>0</v>
      </c>
      <c r="JAO97" s="912">
        <f t="shared" si="143"/>
        <v>0</v>
      </c>
      <c r="JAP97" s="912">
        <f t="shared" si="143"/>
        <v>0</v>
      </c>
      <c r="JAQ97" s="912">
        <f t="shared" si="143"/>
        <v>0</v>
      </c>
      <c r="JAR97" s="912">
        <f t="shared" si="143"/>
        <v>0</v>
      </c>
      <c r="JAS97" s="912">
        <f t="shared" si="143"/>
        <v>0</v>
      </c>
      <c r="JAT97" s="912">
        <f t="shared" si="143"/>
        <v>0</v>
      </c>
      <c r="JAU97" s="912">
        <f t="shared" si="143"/>
        <v>0</v>
      </c>
      <c r="JAV97" s="912">
        <f t="shared" si="143"/>
        <v>0</v>
      </c>
      <c r="JAW97" s="912">
        <f t="shared" si="143"/>
        <v>0</v>
      </c>
      <c r="JAX97" s="912">
        <f t="shared" si="143"/>
        <v>0</v>
      </c>
      <c r="JAY97" s="912">
        <f t="shared" si="143"/>
        <v>0</v>
      </c>
      <c r="JAZ97" s="912">
        <f t="shared" si="143"/>
        <v>0</v>
      </c>
      <c r="JBA97" s="912">
        <f t="shared" si="143"/>
        <v>0</v>
      </c>
      <c r="JBB97" s="912">
        <f t="shared" si="143"/>
        <v>0</v>
      </c>
      <c r="JBC97" s="912">
        <f t="shared" si="143"/>
        <v>0</v>
      </c>
      <c r="JBD97" s="912">
        <f t="shared" si="143"/>
        <v>0</v>
      </c>
      <c r="JBE97" s="912">
        <f t="shared" si="143"/>
        <v>0</v>
      </c>
      <c r="JBF97" s="912">
        <f t="shared" si="143"/>
        <v>0</v>
      </c>
      <c r="JBG97" s="912">
        <f t="shared" si="143"/>
        <v>0</v>
      </c>
      <c r="JBH97" s="912">
        <f t="shared" si="143"/>
        <v>0</v>
      </c>
      <c r="JBI97" s="912">
        <f t="shared" si="143"/>
        <v>0</v>
      </c>
      <c r="JBJ97" s="912">
        <f t="shared" si="143"/>
        <v>0</v>
      </c>
      <c r="JBK97" s="912">
        <f t="shared" si="143"/>
        <v>0</v>
      </c>
      <c r="JBL97" s="912">
        <f t="shared" si="143"/>
        <v>0</v>
      </c>
      <c r="JBM97" s="912">
        <f t="shared" si="143"/>
        <v>0</v>
      </c>
      <c r="JBN97" s="912">
        <f t="shared" si="143"/>
        <v>0</v>
      </c>
      <c r="JBO97" s="912">
        <f t="shared" si="143"/>
        <v>0</v>
      </c>
      <c r="JBP97" s="912">
        <f t="shared" si="143"/>
        <v>0</v>
      </c>
      <c r="JBQ97" s="912">
        <f t="shared" si="143"/>
        <v>0</v>
      </c>
      <c r="JBR97" s="912">
        <f t="shared" si="143"/>
        <v>0</v>
      </c>
      <c r="JBS97" s="912">
        <f t="shared" si="143"/>
        <v>0</v>
      </c>
      <c r="JBT97" s="912">
        <f t="shared" si="143"/>
        <v>0</v>
      </c>
      <c r="JBU97" s="912">
        <f t="shared" si="143"/>
        <v>0</v>
      </c>
      <c r="JBV97" s="912">
        <f t="shared" si="143"/>
        <v>0</v>
      </c>
      <c r="JBW97" s="912">
        <f t="shared" si="143"/>
        <v>0</v>
      </c>
      <c r="JBX97" s="912">
        <f t="shared" si="143"/>
        <v>0</v>
      </c>
      <c r="JBY97" s="912">
        <f t="shared" si="143"/>
        <v>0</v>
      </c>
      <c r="JBZ97" s="912">
        <f t="shared" si="143"/>
        <v>0</v>
      </c>
      <c r="JCA97" s="912">
        <f t="shared" si="143"/>
        <v>0</v>
      </c>
      <c r="JCB97" s="912">
        <f t="shared" si="143"/>
        <v>0</v>
      </c>
      <c r="JCC97" s="912">
        <f t="shared" si="143"/>
        <v>0</v>
      </c>
      <c r="JCD97" s="912">
        <f t="shared" si="143"/>
        <v>0</v>
      </c>
      <c r="JCE97" s="912">
        <f t="shared" si="143"/>
        <v>0</v>
      </c>
      <c r="JCF97" s="912">
        <f t="shared" si="143"/>
        <v>0</v>
      </c>
      <c r="JCG97" s="912">
        <f t="shared" si="143"/>
        <v>0</v>
      </c>
      <c r="JCH97" s="912">
        <f t="shared" si="143"/>
        <v>0</v>
      </c>
      <c r="JCI97" s="912">
        <f t="shared" si="143"/>
        <v>0</v>
      </c>
      <c r="JCJ97" s="912">
        <f t="shared" si="143"/>
        <v>0</v>
      </c>
      <c r="JCK97" s="912">
        <f t="shared" si="143"/>
        <v>0</v>
      </c>
      <c r="JCL97" s="912">
        <f t="shared" si="143"/>
        <v>0</v>
      </c>
      <c r="JCM97" s="912">
        <f t="shared" si="143"/>
        <v>0</v>
      </c>
      <c r="JCN97" s="912">
        <f t="shared" si="143"/>
        <v>0</v>
      </c>
      <c r="JCO97" s="912">
        <f t="shared" si="143"/>
        <v>0</v>
      </c>
      <c r="JCP97" s="912">
        <f t="shared" ref="JCP97:JFA97" si="144">SUM(JCP96+JCP98)</f>
        <v>0</v>
      </c>
      <c r="JCQ97" s="912">
        <f t="shared" si="144"/>
        <v>0</v>
      </c>
      <c r="JCR97" s="912">
        <f t="shared" si="144"/>
        <v>0</v>
      </c>
      <c r="JCS97" s="912">
        <f t="shared" si="144"/>
        <v>0</v>
      </c>
      <c r="JCT97" s="912">
        <f t="shared" si="144"/>
        <v>0</v>
      </c>
      <c r="JCU97" s="912">
        <f t="shared" si="144"/>
        <v>0</v>
      </c>
      <c r="JCV97" s="912">
        <f t="shared" si="144"/>
        <v>0</v>
      </c>
      <c r="JCW97" s="912">
        <f t="shared" si="144"/>
        <v>0</v>
      </c>
      <c r="JCX97" s="912">
        <f t="shared" si="144"/>
        <v>0</v>
      </c>
      <c r="JCY97" s="912">
        <f t="shared" si="144"/>
        <v>0</v>
      </c>
      <c r="JCZ97" s="912">
        <f t="shared" si="144"/>
        <v>0</v>
      </c>
      <c r="JDA97" s="912">
        <f t="shared" si="144"/>
        <v>0</v>
      </c>
      <c r="JDB97" s="912">
        <f t="shared" si="144"/>
        <v>0</v>
      </c>
      <c r="JDC97" s="912">
        <f t="shared" si="144"/>
        <v>0</v>
      </c>
      <c r="JDD97" s="912">
        <f t="shared" si="144"/>
        <v>0</v>
      </c>
      <c r="JDE97" s="912">
        <f t="shared" si="144"/>
        <v>0</v>
      </c>
      <c r="JDF97" s="912">
        <f t="shared" si="144"/>
        <v>0</v>
      </c>
      <c r="JDG97" s="912">
        <f t="shared" si="144"/>
        <v>0</v>
      </c>
      <c r="JDH97" s="912">
        <f t="shared" si="144"/>
        <v>0</v>
      </c>
      <c r="JDI97" s="912">
        <f t="shared" si="144"/>
        <v>0</v>
      </c>
      <c r="JDJ97" s="912">
        <f t="shared" si="144"/>
        <v>0</v>
      </c>
      <c r="JDK97" s="912">
        <f t="shared" si="144"/>
        <v>0</v>
      </c>
      <c r="JDL97" s="912">
        <f t="shared" si="144"/>
        <v>0</v>
      </c>
      <c r="JDM97" s="912">
        <f t="shared" si="144"/>
        <v>0</v>
      </c>
      <c r="JDN97" s="912">
        <f t="shared" si="144"/>
        <v>0</v>
      </c>
      <c r="JDO97" s="912">
        <f t="shared" si="144"/>
        <v>0</v>
      </c>
      <c r="JDP97" s="912">
        <f t="shared" si="144"/>
        <v>0</v>
      </c>
      <c r="JDQ97" s="912">
        <f t="shared" si="144"/>
        <v>0</v>
      </c>
      <c r="JDR97" s="912">
        <f t="shared" si="144"/>
        <v>0</v>
      </c>
      <c r="JDS97" s="912">
        <f t="shared" si="144"/>
        <v>0</v>
      </c>
      <c r="JDT97" s="912">
        <f t="shared" si="144"/>
        <v>0</v>
      </c>
      <c r="JDU97" s="912">
        <f t="shared" si="144"/>
        <v>0</v>
      </c>
      <c r="JDV97" s="912">
        <f t="shared" si="144"/>
        <v>0</v>
      </c>
      <c r="JDW97" s="912">
        <f t="shared" si="144"/>
        <v>0</v>
      </c>
      <c r="JDX97" s="912">
        <f t="shared" si="144"/>
        <v>0</v>
      </c>
      <c r="JDY97" s="912">
        <f t="shared" si="144"/>
        <v>0</v>
      </c>
      <c r="JDZ97" s="912">
        <f t="shared" si="144"/>
        <v>0</v>
      </c>
      <c r="JEA97" s="912">
        <f t="shared" si="144"/>
        <v>0</v>
      </c>
      <c r="JEB97" s="912">
        <f t="shared" si="144"/>
        <v>0</v>
      </c>
      <c r="JEC97" s="912">
        <f t="shared" si="144"/>
        <v>0</v>
      </c>
      <c r="JED97" s="912">
        <f t="shared" si="144"/>
        <v>0</v>
      </c>
      <c r="JEE97" s="912">
        <f t="shared" si="144"/>
        <v>0</v>
      </c>
      <c r="JEF97" s="912">
        <f t="shared" si="144"/>
        <v>0</v>
      </c>
      <c r="JEG97" s="912">
        <f t="shared" si="144"/>
        <v>0</v>
      </c>
      <c r="JEH97" s="912">
        <f t="shared" si="144"/>
        <v>0</v>
      </c>
      <c r="JEI97" s="912">
        <f t="shared" si="144"/>
        <v>0</v>
      </c>
      <c r="JEJ97" s="912">
        <f t="shared" si="144"/>
        <v>0</v>
      </c>
      <c r="JEK97" s="912">
        <f t="shared" si="144"/>
        <v>0</v>
      </c>
      <c r="JEL97" s="912">
        <f t="shared" si="144"/>
        <v>0</v>
      </c>
      <c r="JEM97" s="912">
        <f t="shared" si="144"/>
        <v>0</v>
      </c>
      <c r="JEN97" s="912">
        <f t="shared" si="144"/>
        <v>0</v>
      </c>
      <c r="JEO97" s="912">
        <f t="shared" si="144"/>
        <v>0</v>
      </c>
      <c r="JEP97" s="912">
        <f t="shared" si="144"/>
        <v>0</v>
      </c>
      <c r="JEQ97" s="912">
        <f t="shared" si="144"/>
        <v>0</v>
      </c>
      <c r="JER97" s="912">
        <f t="shared" si="144"/>
        <v>0</v>
      </c>
      <c r="JES97" s="912">
        <f t="shared" si="144"/>
        <v>0</v>
      </c>
      <c r="JET97" s="912">
        <f t="shared" si="144"/>
        <v>0</v>
      </c>
      <c r="JEU97" s="912">
        <f t="shared" si="144"/>
        <v>0</v>
      </c>
      <c r="JEV97" s="912">
        <f t="shared" si="144"/>
        <v>0</v>
      </c>
      <c r="JEW97" s="912">
        <f t="shared" si="144"/>
        <v>0</v>
      </c>
      <c r="JEX97" s="912">
        <f t="shared" si="144"/>
        <v>0</v>
      </c>
      <c r="JEY97" s="912">
        <f t="shared" si="144"/>
        <v>0</v>
      </c>
      <c r="JEZ97" s="912">
        <f t="shared" si="144"/>
        <v>0</v>
      </c>
      <c r="JFA97" s="912">
        <f t="shared" si="144"/>
        <v>0</v>
      </c>
      <c r="JFB97" s="912">
        <f t="shared" ref="JFB97:JHM97" si="145">SUM(JFB96+JFB98)</f>
        <v>0</v>
      </c>
      <c r="JFC97" s="912">
        <f t="shared" si="145"/>
        <v>0</v>
      </c>
      <c r="JFD97" s="912">
        <f t="shared" si="145"/>
        <v>0</v>
      </c>
      <c r="JFE97" s="912">
        <f t="shared" si="145"/>
        <v>0</v>
      </c>
      <c r="JFF97" s="912">
        <f t="shared" si="145"/>
        <v>0</v>
      </c>
      <c r="JFG97" s="912">
        <f t="shared" si="145"/>
        <v>0</v>
      </c>
      <c r="JFH97" s="912">
        <f t="shared" si="145"/>
        <v>0</v>
      </c>
      <c r="JFI97" s="912">
        <f t="shared" si="145"/>
        <v>0</v>
      </c>
      <c r="JFJ97" s="912">
        <f t="shared" si="145"/>
        <v>0</v>
      </c>
      <c r="JFK97" s="912">
        <f t="shared" si="145"/>
        <v>0</v>
      </c>
      <c r="JFL97" s="912">
        <f t="shared" si="145"/>
        <v>0</v>
      </c>
      <c r="JFM97" s="912">
        <f t="shared" si="145"/>
        <v>0</v>
      </c>
      <c r="JFN97" s="912">
        <f t="shared" si="145"/>
        <v>0</v>
      </c>
      <c r="JFO97" s="912">
        <f t="shared" si="145"/>
        <v>0</v>
      </c>
      <c r="JFP97" s="912">
        <f t="shared" si="145"/>
        <v>0</v>
      </c>
      <c r="JFQ97" s="912">
        <f t="shared" si="145"/>
        <v>0</v>
      </c>
      <c r="JFR97" s="912">
        <f t="shared" si="145"/>
        <v>0</v>
      </c>
      <c r="JFS97" s="912">
        <f t="shared" si="145"/>
        <v>0</v>
      </c>
      <c r="JFT97" s="912">
        <f t="shared" si="145"/>
        <v>0</v>
      </c>
      <c r="JFU97" s="912">
        <f t="shared" si="145"/>
        <v>0</v>
      </c>
      <c r="JFV97" s="912">
        <f t="shared" si="145"/>
        <v>0</v>
      </c>
      <c r="JFW97" s="912">
        <f t="shared" si="145"/>
        <v>0</v>
      </c>
      <c r="JFX97" s="912">
        <f t="shared" si="145"/>
        <v>0</v>
      </c>
      <c r="JFY97" s="912">
        <f t="shared" si="145"/>
        <v>0</v>
      </c>
      <c r="JFZ97" s="912">
        <f t="shared" si="145"/>
        <v>0</v>
      </c>
      <c r="JGA97" s="912">
        <f t="shared" si="145"/>
        <v>0</v>
      </c>
      <c r="JGB97" s="912">
        <f t="shared" si="145"/>
        <v>0</v>
      </c>
      <c r="JGC97" s="912">
        <f t="shared" si="145"/>
        <v>0</v>
      </c>
      <c r="JGD97" s="912">
        <f t="shared" si="145"/>
        <v>0</v>
      </c>
      <c r="JGE97" s="912">
        <f t="shared" si="145"/>
        <v>0</v>
      </c>
      <c r="JGF97" s="912">
        <f t="shared" si="145"/>
        <v>0</v>
      </c>
      <c r="JGG97" s="912">
        <f t="shared" si="145"/>
        <v>0</v>
      </c>
      <c r="JGH97" s="912">
        <f t="shared" si="145"/>
        <v>0</v>
      </c>
      <c r="JGI97" s="912">
        <f t="shared" si="145"/>
        <v>0</v>
      </c>
      <c r="JGJ97" s="912">
        <f t="shared" si="145"/>
        <v>0</v>
      </c>
      <c r="JGK97" s="912">
        <f t="shared" si="145"/>
        <v>0</v>
      </c>
      <c r="JGL97" s="912">
        <f t="shared" si="145"/>
        <v>0</v>
      </c>
      <c r="JGM97" s="912">
        <f t="shared" si="145"/>
        <v>0</v>
      </c>
      <c r="JGN97" s="912">
        <f t="shared" si="145"/>
        <v>0</v>
      </c>
      <c r="JGO97" s="912">
        <f t="shared" si="145"/>
        <v>0</v>
      </c>
      <c r="JGP97" s="912">
        <f t="shared" si="145"/>
        <v>0</v>
      </c>
      <c r="JGQ97" s="912">
        <f t="shared" si="145"/>
        <v>0</v>
      </c>
      <c r="JGR97" s="912">
        <f t="shared" si="145"/>
        <v>0</v>
      </c>
      <c r="JGS97" s="912">
        <f t="shared" si="145"/>
        <v>0</v>
      </c>
      <c r="JGT97" s="912">
        <f t="shared" si="145"/>
        <v>0</v>
      </c>
      <c r="JGU97" s="912">
        <f t="shared" si="145"/>
        <v>0</v>
      </c>
      <c r="JGV97" s="912">
        <f t="shared" si="145"/>
        <v>0</v>
      </c>
      <c r="JGW97" s="912">
        <f t="shared" si="145"/>
        <v>0</v>
      </c>
      <c r="JGX97" s="912">
        <f t="shared" si="145"/>
        <v>0</v>
      </c>
      <c r="JGY97" s="912">
        <f t="shared" si="145"/>
        <v>0</v>
      </c>
      <c r="JGZ97" s="912">
        <f t="shared" si="145"/>
        <v>0</v>
      </c>
      <c r="JHA97" s="912">
        <f t="shared" si="145"/>
        <v>0</v>
      </c>
      <c r="JHB97" s="912">
        <f t="shared" si="145"/>
        <v>0</v>
      </c>
      <c r="JHC97" s="912">
        <f t="shared" si="145"/>
        <v>0</v>
      </c>
      <c r="JHD97" s="912">
        <f t="shared" si="145"/>
        <v>0</v>
      </c>
      <c r="JHE97" s="912">
        <f t="shared" si="145"/>
        <v>0</v>
      </c>
      <c r="JHF97" s="912">
        <f t="shared" si="145"/>
        <v>0</v>
      </c>
      <c r="JHG97" s="912">
        <f t="shared" si="145"/>
        <v>0</v>
      </c>
      <c r="JHH97" s="912">
        <f t="shared" si="145"/>
        <v>0</v>
      </c>
      <c r="JHI97" s="912">
        <f t="shared" si="145"/>
        <v>0</v>
      </c>
      <c r="JHJ97" s="912">
        <f t="shared" si="145"/>
        <v>0</v>
      </c>
      <c r="JHK97" s="912">
        <f t="shared" si="145"/>
        <v>0</v>
      </c>
      <c r="JHL97" s="912">
        <f t="shared" si="145"/>
        <v>0</v>
      </c>
      <c r="JHM97" s="912">
        <f t="shared" si="145"/>
        <v>0</v>
      </c>
      <c r="JHN97" s="912">
        <f t="shared" ref="JHN97:JJY97" si="146">SUM(JHN96+JHN98)</f>
        <v>0</v>
      </c>
      <c r="JHO97" s="912">
        <f t="shared" si="146"/>
        <v>0</v>
      </c>
      <c r="JHP97" s="912">
        <f t="shared" si="146"/>
        <v>0</v>
      </c>
      <c r="JHQ97" s="912">
        <f t="shared" si="146"/>
        <v>0</v>
      </c>
      <c r="JHR97" s="912">
        <f t="shared" si="146"/>
        <v>0</v>
      </c>
      <c r="JHS97" s="912">
        <f t="shared" si="146"/>
        <v>0</v>
      </c>
      <c r="JHT97" s="912">
        <f t="shared" si="146"/>
        <v>0</v>
      </c>
      <c r="JHU97" s="912">
        <f t="shared" si="146"/>
        <v>0</v>
      </c>
      <c r="JHV97" s="912">
        <f t="shared" si="146"/>
        <v>0</v>
      </c>
      <c r="JHW97" s="912">
        <f t="shared" si="146"/>
        <v>0</v>
      </c>
      <c r="JHX97" s="912">
        <f t="shared" si="146"/>
        <v>0</v>
      </c>
      <c r="JHY97" s="912">
        <f t="shared" si="146"/>
        <v>0</v>
      </c>
      <c r="JHZ97" s="912">
        <f t="shared" si="146"/>
        <v>0</v>
      </c>
      <c r="JIA97" s="912">
        <f t="shared" si="146"/>
        <v>0</v>
      </c>
      <c r="JIB97" s="912">
        <f t="shared" si="146"/>
        <v>0</v>
      </c>
      <c r="JIC97" s="912">
        <f t="shared" si="146"/>
        <v>0</v>
      </c>
      <c r="JID97" s="912">
        <f t="shared" si="146"/>
        <v>0</v>
      </c>
      <c r="JIE97" s="912">
        <f t="shared" si="146"/>
        <v>0</v>
      </c>
      <c r="JIF97" s="912">
        <f t="shared" si="146"/>
        <v>0</v>
      </c>
      <c r="JIG97" s="912">
        <f t="shared" si="146"/>
        <v>0</v>
      </c>
      <c r="JIH97" s="912">
        <f t="shared" si="146"/>
        <v>0</v>
      </c>
      <c r="JII97" s="912">
        <f t="shared" si="146"/>
        <v>0</v>
      </c>
      <c r="JIJ97" s="912">
        <f t="shared" si="146"/>
        <v>0</v>
      </c>
      <c r="JIK97" s="912">
        <f t="shared" si="146"/>
        <v>0</v>
      </c>
      <c r="JIL97" s="912">
        <f t="shared" si="146"/>
        <v>0</v>
      </c>
      <c r="JIM97" s="912">
        <f t="shared" si="146"/>
        <v>0</v>
      </c>
      <c r="JIN97" s="912">
        <f t="shared" si="146"/>
        <v>0</v>
      </c>
      <c r="JIO97" s="912">
        <f t="shared" si="146"/>
        <v>0</v>
      </c>
      <c r="JIP97" s="912">
        <f t="shared" si="146"/>
        <v>0</v>
      </c>
      <c r="JIQ97" s="912">
        <f t="shared" si="146"/>
        <v>0</v>
      </c>
      <c r="JIR97" s="912">
        <f t="shared" si="146"/>
        <v>0</v>
      </c>
      <c r="JIS97" s="912">
        <f t="shared" si="146"/>
        <v>0</v>
      </c>
      <c r="JIT97" s="912">
        <f t="shared" si="146"/>
        <v>0</v>
      </c>
      <c r="JIU97" s="912">
        <f t="shared" si="146"/>
        <v>0</v>
      </c>
      <c r="JIV97" s="912">
        <f t="shared" si="146"/>
        <v>0</v>
      </c>
      <c r="JIW97" s="912">
        <f t="shared" si="146"/>
        <v>0</v>
      </c>
      <c r="JIX97" s="912">
        <f t="shared" si="146"/>
        <v>0</v>
      </c>
      <c r="JIY97" s="912">
        <f t="shared" si="146"/>
        <v>0</v>
      </c>
      <c r="JIZ97" s="912">
        <f t="shared" si="146"/>
        <v>0</v>
      </c>
      <c r="JJA97" s="912">
        <f t="shared" si="146"/>
        <v>0</v>
      </c>
      <c r="JJB97" s="912">
        <f t="shared" si="146"/>
        <v>0</v>
      </c>
      <c r="JJC97" s="912">
        <f t="shared" si="146"/>
        <v>0</v>
      </c>
      <c r="JJD97" s="912">
        <f t="shared" si="146"/>
        <v>0</v>
      </c>
      <c r="JJE97" s="912">
        <f t="shared" si="146"/>
        <v>0</v>
      </c>
      <c r="JJF97" s="912">
        <f t="shared" si="146"/>
        <v>0</v>
      </c>
      <c r="JJG97" s="912">
        <f t="shared" si="146"/>
        <v>0</v>
      </c>
      <c r="JJH97" s="912">
        <f t="shared" si="146"/>
        <v>0</v>
      </c>
      <c r="JJI97" s="912">
        <f t="shared" si="146"/>
        <v>0</v>
      </c>
      <c r="JJJ97" s="912">
        <f t="shared" si="146"/>
        <v>0</v>
      </c>
      <c r="JJK97" s="912">
        <f t="shared" si="146"/>
        <v>0</v>
      </c>
      <c r="JJL97" s="912">
        <f t="shared" si="146"/>
        <v>0</v>
      </c>
      <c r="JJM97" s="912">
        <f t="shared" si="146"/>
        <v>0</v>
      </c>
      <c r="JJN97" s="912">
        <f t="shared" si="146"/>
        <v>0</v>
      </c>
      <c r="JJO97" s="912">
        <f t="shared" si="146"/>
        <v>0</v>
      </c>
      <c r="JJP97" s="912">
        <f t="shared" si="146"/>
        <v>0</v>
      </c>
      <c r="JJQ97" s="912">
        <f t="shared" si="146"/>
        <v>0</v>
      </c>
      <c r="JJR97" s="912">
        <f t="shared" si="146"/>
        <v>0</v>
      </c>
      <c r="JJS97" s="912">
        <f t="shared" si="146"/>
        <v>0</v>
      </c>
      <c r="JJT97" s="912">
        <f t="shared" si="146"/>
        <v>0</v>
      </c>
      <c r="JJU97" s="912">
        <f t="shared" si="146"/>
        <v>0</v>
      </c>
      <c r="JJV97" s="912">
        <f t="shared" si="146"/>
        <v>0</v>
      </c>
      <c r="JJW97" s="912">
        <f t="shared" si="146"/>
        <v>0</v>
      </c>
      <c r="JJX97" s="912">
        <f t="shared" si="146"/>
        <v>0</v>
      </c>
      <c r="JJY97" s="912">
        <f t="shared" si="146"/>
        <v>0</v>
      </c>
      <c r="JJZ97" s="912">
        <f t="shared" ref="JJZ97:JMK97" si="147">SUM(JJZ96+JJZ98)</f>
        <v>0</v>
      </c>
      <c r="JKA97" s="912">
        <f t="shared" si="147"/>
        <v>0</v>
      </c>
      <c r="JKB97" s="912">
        <f t="shared" si="147"/>
        <v>0</v>
      </c>
      <c r="JKC97" s="912">
        <f t="shared" si="147"/>
        <v>0</v>
      </c>
      <c r="JKD97" s="912">
        <f t="shared" si="147"/>
        <v>0</v>
      </c>
      <c r="JKE97" s="912">
        <f t="shared" si="147"/>
        <v>0</v>
      </c>
      <c r="JKF97" s="912">
        <f t="shared" si="147"/>
        <v>0</v>
      </c>
      <c r="JKG97" s="912">
        <f t="shared" si="147"/>
        <v>0</v>
      </c>
      <c r="JKH97" s="912">
        <f t="shared" si="147"/>
        <v>0</v>
      </c>
      <c r="JKI97" s="912">
        <f t="shared" si="147"/>
        <v>0</v>
      </c>
      <c r="JKJ97" s="912">
        <f t="shared" si="147"/>
        <v>0</v>
      </c>
      <c r="JKK97" s="912">
        <f t="shared" si="147"/>
        <v>0</v>
      </c>
      <c r="JKL97" s="912">
        <f t="shared" si="147"/>
        <v>0</v>
      </c>
      <c r="JKM97" s="912">
        <f t="shared" si="147"/>
        <v>0</v>
      </c>
      <c r="JKN97" s="912">
        <f t="shared" si="147"/>
        <v>0</v>
      </c>
      <c r="JKO97" s="912">
        <f t="shared" si="147"/>
        <v>0</v>
      </c>
      <c r="JKP97" s="912">
        <f t="shared" si="147"/>
        <v>0</v>
      </c>
      <c r="JKQ97" s="912">
        <f t="shared" si="147"/>
        <v>0</v>
      </c>
      <c r="JKR97" s="912">
        <f t="shared" si="147"/>
        <v>0</v>
      </c>
      <c r="JKS97" s="912">
        <f t="shared" si="147"/>
        <v>0</v>
      </c>
      <c r="JKT97" s="912">
        <f t="shared" si="147"/>
        <v>0</v>
      </c>
      <c r="JKU97" s="912">
        <f t="shared" si="147"/>
        <v>0</v>
      </c>
      <c r="JKV97" s="912">
        <f t="shared" si="147"/>
        <v>0</v>
      </c>
      <c r="JKW97" s="912">
        <f t="shared" si="147"/>
        <v>0</v>
      </c>
      <c r="JKX97" s="912">
        <f t="shared" si="147"/>
        <v>0</v>
      </c>
      <c r="JKY97" s="912">
        <f t="shared" si="147"/>
        <v>0</v>
      </c>
      <c r="JKZ97" s="912">
        <f t="shared" si="147"/>
        <v>0</v>
      </c>
      <c r="JLA97" s="912">
        <f t="shared" si="147"/>
        <v>0</v>
      </c>
      <c r="JLB97" s="912">
        <f t="shared" si="147"/>
        <v>0</v>
      </c>
      <c r="JLC97" s="912">
        <f t="shared" si="147"/>
        <v>0</v>
      </c>
      <c r="JLD97" s="912">
        <f t="shared" si="147"/>
        <v>0</v>
      </c>
      <c r="JLE97" s="912">
        <f t="shared" si="147"/>
        <v>0</v>
      </c>
      <c r="JLF97" s="912">
        <f t="shared" si="147"/>
        <v>0</v>
      </c>
      <c r="JLG97" s="912">
        <f t="shared" si="147"/>
        <v>0</v>
      </c>
      <c r="JLH97" s="912">
        <f t="shared" si="147"/>
        <v>0</v>
      </c>
      <c r="JLI97" s="912">
        <f t="shared" si="147"/>
        <v>0</v>
      </c>
      <c r="JLJ97" s="912">
        <f t="shared" si="147"/>
        <v>0</v>
      </c>
      <c r="JLK97" s="912">
        <f t="shared" si="147"/>
        <v>0</v>
      </c>
      <c r="JLL97" s="912">
        <f t="shared" si="147"/>
        <v>0</v>
      </c>
      <c r="JLM97" s="912">
        <f t="shared" si="147"/>
        <v>0</v>
      </c>
      <c r="JLN97" s="912">
        <f t="shared" si="147"/>
        <v>0</v>
      </c>
      <c r="JLO97" s="912">
        <f t="shared" si="147"/>
        <v>0</v>
      </c>
      <c r="JLP97" s="912">
        <f t="shared" si="147"/>
        <v>0</v>
      </c>
      <c r="JLQ97" s="912">
        <f t="shared" si="147"/>
        <v>0</v>
      </c>
      <c r="JLR97" s="912">
        <f t="shared" si="147"/>
        <v>0</v>
      </c>
      <c r="JLS97" s="912">
        <f t="shared" si="147"/>
        <v>0</v>
      </c>
      <c r="JLT97" s="912">
        <f t="shared" si="147"/>
        <v>0</v>
      </c>
      <c r="JLU97" s="912">
        <f t="shared" si="147"/>
        <v>0</v>
      </c>
      <c r="JLV97" s="912">
        <f t="shared" si="147"/>
        <v>0</v>
      </c>
      <c r="JLW97" s="912">
        <f t="shared" si="147"/>
        <v>0</v>
      </c>
      <c r="JLX97" s="912">
        <f t="shared" si="147"/>
        <v>0</v>
      </c>
      <c r="JLY97" s="912">
        <f t="shared" si="147"/>
        <v>0</v>
      </c>
      <c r="JLZ97" s="912">
        <f t="shared" si="147"/>
        <v>0</v>
      </c>
      <c r="JMA97" s="912">
        <f t="shared" si="147"/>
        <v>0</v>
      </c>
      <c r="JMB97" s="912">
        <f t="shared" si="147"/>
        <v>0</v>
      </c>
      <c r="JMC97" s="912">
        <f t="shared" si="147"/>
        <v>0</v>
      </c>
      <c r="JMD97" s="912">
        <f t="shared" si="147"/>
        <v>0</v>
      </c>
      <c r="JME97" s="912">
        <f t="shared" si="147"/>
        <v>0</v>
      </c>
      <c r="JMF97" s="912">
        <f t="shared" si="147"/>
        <v>0</v>
      </c>
      <c r="JMG97" s="912">
        <f t="shared" si="147"/>
        <v>0</v>
      </c>
      <c r="JMH97" s="912">
        <f t="shared" si="147"/>
        <v>0</v>
      </c>
      <c r="JMI97" s="912">
        <f t="shared" si="147"/>
        <v>0</v>
      </c>
      <c r="JMJ97" s="912">
        <f t="shared" si="147"/>
        <v>0</v>
      </c>
      <c r="JMK97" s="912">
        <f t="shared" si="147"/>
        <v>0</v>
      </c>
      <c r="JML97" s="912">
        <f t="shared" ref="JML97:JOW97" si="148">SUM(JML96+JML98)</f>
        <v>0</v>
      </c>
      <c r="JMM97" s="912">
        <f t="shared" si="148"/>
        <v>0</v>
      </c>
      <c r="JMN97" s="912">
        <f t="shared" si="148"/>
        <v>0</v>
      </c>
      <c r="JMO97" s="912">
        <f t="shared" si="148"/>
        <v>0</v>
      </c>
      <c r="JMP97" s="912">
        <f t="shared" si="148"/>
        <v>0</v>
      </c>
      <c r="JMQ97" s="912">
        <f t="shared" si="148"/>
        <v>0</v>
      </c>
      <c r="JMR97" s="912">
        <f t="shared" si="148"/>
        <v>0</v>
      </c>
      <c r="JMS97" s="912">
        <f t="shared" si="148"/>
        <v>0</v>
      </c>
      <c r="JMT97" s="912">
        <f t="shared" si="148"/>
        <v>0</v>
      </c>
      <c r="JMU97" s="912">
        <f t="shared" si="148"/>
        <v>0</v>
      </c>
      <c r="JMV97" s="912">
        <f t="shared" si="148"/>
        <v>0</v>
      </c>
      <c r="JMW97" s="912">
        <f t="shared" si="148"/>
        <v>0</v>
      </c>
      <c r="JMX97" s="912">
        <f t="shared" si="148"/>
        <v>0</v>
      </c>
      <c r="JMY97" s="912">
        <f t="shared" si="148"/>
        <v>0</v>
      </c>
      <c r="JMZ97" s="912">
        <f t="shared" si="148"/>
        <v>0</v>
      </c>
      <c r="JNA97" s="912">
        <f t="shared" si="148"/>
        <v>0</v>
      </c>
      <c r="JNB97" s="912">
        <f t="shared" si="148"/>
        <v>0</v>
      </c>
      <c r="JNC97" s="912">
        <f t="shared" si="148"/>
        <v>0</v>
      </c>
      <c r="JND97" s="912">
        <f t="shared" si="148"/>
        <v>0</v>
      </c>
      <c r="JNE97" s="912">
        <f t="shared" si="148"/>
        <v>0</v>
      </c>
      <c r="JNF97" s="912">
        <f t="shared" si="148"/>
        <v>0</v>
      </c>
      <c r="JNG97" s="912">
        <f t="shared" si="148"/>
        <v>0</v>
      </c>
      <c r="JNH97" s="912">
        <f t="shared" si="148"/>
        <v>0</v>
      </c>
      <c r="JNI97" s="912">
        <f t="shared" si="148"/>
        <v>0</v>
      </c>
      <c r="JNJ97" s="912">
        <f t="shared" si="148"/>
        <v>0</v>
      </c>
      <c r="JNK97" s="912">
        <f t="shared" si="148"/>
        <v>0</v>
      </c>
      <c r="JNL97" s="912">
        <f t="shared" si="148"/>
        <v>0</v>
      </c>
      <c r="JNM97" s="912">
        <f t="shared" si="148"/>
        <v>0</v>
      </c>
      <c r="JNN97" s="912">
        <f t="shared" si="148"/>
        <v>0</v>
      </c>
      <c r="JNO97" s="912">
        <f t="shared" si="148"/>
        <v>0</v>
      </c>
      <c r="JNP97" s="912">
        <f t="shared" si="148"/>
        <v>0</v>
      </c>
      <c r="JNQ97" s="912">
        <f t="shared" si="148"/>
        <v>0</v>
      </c>
      <c r="JNR97" s="912">
        <f t="shared" si="148"/>
        <v>0</v>
      </c>
      <c r="JNS97" s="912">
        <f t="shared" si="148"/>
        <v>0</v>
      </c>
      <c r="JNT97" s="912">
        <f t="shared" si="148"/>
        <v>0</v>
      </c>
      <c r="JNU97" s="912">
        <f t="shared" si="148"/>
        <v>0</v>
      </c>
      <c r="JNV97" s="912">
        <f t="shared" si="148"/>
        <v>0</v>
      </c>
      <c r="JNW97" s="912">
        <f t="shared" si="148"/>
        <v>0</v>
      </c>
      <c r="JNX97" s="912">
        <f t="shared" si="148"/>
        <v>0</v>
      </c>
      <c r="JNY97" s="912">
        <f t="shared" si="148"/>
        <v>0</v>
      </c>
      <c r="JNZ97" s="912">
        <f t="shared" si="148"/>
        <v>0</v>
      </c>
      <c r="JOA97" s="912">
        <f t="shared" si="148"/>
        <v>0</v>
      </c>
      <c r="JOB97" s="912">
        <f t="shared" si="148"/>
        <v>0</v>
      </c>
      <c r="JOC97" s="912">
        <f t="shared" si="148"/>
        <v>0</v>
      </c>
      <c r="JOD97" s="912">
        <f t="shared" si="148"/>
        <v>0</v>
      </c>
      <c r="JOE97" s="912">
        <f t="shared" si="148"/>
        <v>0</v>
      </c>
      <c r="JOF97" s="912">
        <f t="shared" si="148"/>
        <v>0</v>
      </c>
      <c r="JOG97" s="912">
        <f t="shared" si="148"/>
        <v>0</v>
      </c>
      <c r="JOH97" s="912">
        <f t="shared" si="148"/>
        <v>0</v>
      </c>
      <c r="JOI97" s="912">
        <f t="shared" si="148"/>
        <v>0</v>
      </c>
      <c r="JOJ97" s="912">
        <f t="shared" si="148"/>
        <v>0</v>
      </c>
      <c r="JOK97" s="912">
        <f t="shared" si="148"/>
        <v>0</v>
      </c>
      <c r="JOL97" s="912">
        <f t="shared" si="148"/>
        <v>0</v>
      </c>
      <c r="JOM97" s="912">
        <f t="shared" si="148"/>
        <v>0</v>
      </c>
      <c r="JON97" s="912">
        <f t="shared" si="148"/>
        <v>0</v>
      </c>
      <c r="JOO97" s="912">
        <f t="shared" si="148"/>
        <v>0</v>
      </c>
      <c r="JOP97" s="912">
        <f t="shared" si="148"/>
        <v>0</v>
      </c>
      <c r="JOQ97" s="912">
        <f t="shared" si="148"/>
        <v>0</v>
      </c>
      <c r="JOR97" s="912">
        <f t="shared" si="148"/>
        <v>0</v>
      </c>
      <c r="JOS97" s="912">
        <f t="shared" si="148"/>
        <v>0</v>
      </c>
      <c r="JOT97" s="912">
        <f t="shared" si="148"/>
        <v>0</v>
      </c>
      <c r="JOU97" s="912">
        <f t="shared" si="148"/>
        <v>0</v>
      </c>
      <c r="JOV97" s="912">
        <f t="shared" si="148"/>
        <v>0</v>
      </c>
      <c r="JOW97" s="912">
        <f t="shared" si="148"/>
        <v>0</v>
      </c>
      <c r="JOX97" s="912">
        <f t="shared" ref="JOX97:JRI97" si="149">SUM(JOX96+JOX98)</f>
        <v>0</v>
      </c>
      <c r="JOY97" s="912">
        <f t="shared" si="149"/>
        <v>0</v>
      </c>
      <c r="JOZ97" s="912">
        <f t="shared" si="149"/>
        <v>0</v>
      </c>
      <c r="JPA97" s="912">
        <f t="shared" si="149"/>
        <v>0</v>
      </c>
      <c r="JPB97" s="912">
        <f t="shared" si="149"/>
        <v>0</v>
      </c>
      <c r="JPC97" s="912">
        <f t="shared" si="149"/>
        <v>0</v>
      </c>
      <c r="JPD97" s="912">
        <f t="shared" si="149"/>
        <v>0</v>
      </c>
      <c r="JPE97" s="912">
        <f t="shared" si="149"/>
        <v>0</v>
      </c>
      <c r="JPF97" s="912">
        <f t="shared" si="149"/>
        <v>0</v>
      </c>
      <c r="JPG97" s="912">
        <f t="shared" si="149"/>
        <v>0</v>
      </c>
      <c r="JPH97" s="912">
        <f t="shared" si="149"/>
        <v>0</v>
      </c>
      <c r="JPI97" s="912">
        <f t="shared" si="149"/>
        <v>0</v>
      </c>
      <c r="JPJ97" s="912">
        <f t="shared" si="149"/>
        <v>0</v>
      </c>
      <c r="JPK97" s="912">
        <f t="shared" si="149"/>
        <v>0</v>
      </c>
      <c r="JPL97" s="912">
        <f t="shared" si="149"/>
        <v>0</v>
      </c>
      <c r="JPM97" s="912">
        <f t="shared" si="149"/>
        <v>0</v>
      </c>
      <c r="JPN97" s="912">
        <f t="shared" si="149"/>
        <v>0</v>
      </c>
      <c r="JPO97" s="912">
        <f t="shared" si="149"/>
        <v>0</v>
      </c>
      <c r="JPP97" s="912">
        <f t="shared" si="149"/>
        <v>0</v>
      </c>
      <c r="JPQ97" s="912">
        <f t="shared" si="149"/>
        <v>0</v>
      </c>
      <c r="JPR97" s="912">
        <f t="shared" si="149"/>
        <v>0</v>
      </c>
      <c r="JPS97" s="912">
        <f t="shared" si="149"/>
        <v>0</v>
      </c>
      <c r="JPT97" s="912">
        <f t="shared" si="149"/>
        <v>0</v>
      </c>
      <c r="JPU97" s="912">
        <f t="shared" si="149"/>
        <v>0</v>
      </c>
      <c r="JPV97" s="912">
        <f t="shared" si="149"/>
        <v>0</v>
      </c>
      <c r="JPW97" s="912">
        <f t="shared" si="149"/>
        <v>0</v>
      </c>
      <c r="JPX97" s="912">
        <f t="shared" si="149"/>
        <v>0</v>
      </c>
      <c r="JPY97" s="912">
        <f t="shared" si="149"/>
        <v>0</v>
      </c>
      <c r="JPZ97" s="912">
        <f t="shared" si="149"/>
        <v>0</v>
      </c>
      <c r="JQA97" s="912">
        <f t="shared" si="149"/>
        <v>0</v>
      </c>
      <c r="JQB97" s="912">
        <f t="shared" si="149"/>
        <v>0</v>
      </c>
      <c r="JQC97" s="912">
        <f t="shared" si="149"/>
        <v>0</v>
      </c>
      <c r="JQD97" s="912">
        <f t="shared" si="149"/>
        <v>0</v>
      </c>
      <c r="JQE97" s="912">
        <f t="shared" si="149"/>
        <v>0</v>
      </c>
      <c r="JQF97" s="912">
        <f t="shared" si="149"/>
        <v>0</v>
      </c>
      <c r="JQG97" s="912">
        <f t="shared" si="149"/>
        <v>0</v>
      </c>
      <c r="JQH97" s="912">
        <f t="shared" si="149"/>
        <v>0</v>
      </c>
      <c r="JQI97" s="912">
        <f t="shared" si="149"/>
        <v>0</v>
      </c>
      <c r="JQJ97" s="912">
        <f t="shared" si="149"/>
        <v>0</v>
      </c>
      <c r="JQK97" s="912">
        <f t="shared" si="149"/>
        <v>0</v>
      </c>
      <c r="JQL97" s="912">
        <f t="shared" si="149"/>
        <v>0</v>
      </c>
      <c r="JQM97" s="912">
        <f t="shared" si="149"/>
        <v>0</v>
      </c>
      <c r="JQN97" s="912">
        <f t="shared" si="149"/>
        <v>0</v>
      </c>
      <c r="JQO97" s="912">
        <f t="shared" si="149"/>
        <v>0</v>
      </c>
      <c r="JQP97" s="912">
        <f t="shared" si="149"/>
        <v>0</v>
      </c>
      <c r="JQQ97" s="912">
        <f t="shared" si="149"/>
        <v>0</v>
      </c>
      <c r="JQR97" s="912">
        <f t="shared" si="149"/>
        <v>0</v>
      </c>
      <c r="JQS97" s="912">
        <f t="shared" si="149"/>
        <v>0</v>
      </c>
      <c r="JQT97" s="912">
        <f t="shared" si="149"/>
        <v>0</v>
      </c>
      <c r="JQU97" s="912">
        <f t="shared" si="149"/>
        <v>0</v>
      </c>
      <c r="JQV97" s="912">
        <f t="shared" si="149"/>
        <v>0</v>
      </c>
      <c r="JQW97" s="912">
        <f t="shared" si="149"/>
        <v>0</v>
      </c>
      <c r="JQX97" s="912">
        <f t="shared" si="149"/>
        <v>0</v>
      </c>
      <c r="JQY97" s="912">
        <f t="shared" si="149"/>
        <v>0</v>
      </c>
      <c r="JQZ97" s="912">
        <f t="shared" si="149"/>
        <v>0</v>
      </c>
      <c r="JRA97" s="912">
        <f t="shared" si="149"/>
        <v>0</v>
      </c>
      <c r="JRB97" s="912">
        <f t="shared" si="149"/>
        <v>0</v>
      </c>
      <c r="JRC97" s="912">
        <f t="shared" si="149"/>
        <v>0</v>
      </c>
      <c r="JRD97" s="912">
        <f t="shared" si="149"/>
        <v>0</v>
      </c>
      <c r="JRE97" s="912">
        <f t="shared" si="149"/>
        <v>0</v>
      </c>
      <c r="JRF97" s="912">
        <f t="shared" si="149"/>
        <v>0</v>
      </c>
      <c r="JRG97" s="912">
        <f t="shared" si="149"/>
        <v>0</v>
      </c>
      <c r="JRH97" s="912">
        <f t="shared" si="149"/>
        <v>0</v>
      </c>
      <c r="JRI97" s="912">
        <f t="shared" si="149"/>
        <v>0</v>
      </c>
      <c r="JRJ97" s="912">
        <f t="shared" ref="JRJ97:JTU97" si="150">SUM(JRJ96+JRJ98)</f>
        <v>0</v>
      </c>
      <c r="JRK97" s="912">
        <f t="shared" si="150"/>
        <v>0</v>
      </c>
      <c r="JRL97" s="912">
        <f t="shared" si="150"/>
        <v>0</v>
      </c>
      <c r="JRM97" s="912">
        <f t="shared" si="150"/>
        <v>0</v>
      </c>
      <c r="JRN97" s="912">
        <f t="shared" si="150"/>
        <v>0</v>
      </c>
      <c r="JRO97" s="912">
        <f t="shared" si="150"/>
        <v>0</v>
      </c>
      <c r="JRP97" s="912">
        <f t="shared" si="150"/>
        <v>0</v>
      </c>
      <c r="JRQ97" s="912">
        <f t="shared" si="150"/>
        <v>0</v>
      </c>
      <c r="JRR97" s="912">
        <f t="shared" si="150"/>
        <v>0</v>
      </c>
      <c r="JRS97" s="912">
        <f t="shared" si="150"/>
        <v>0</v>
      </c>
      <c r="JRT97" s="912">
        <f t="shared" si="150"/>
        <v>0</v>
      </c>
      <c r="JRU97" s="912">
        <f t="shared" si="150"/>
        <v>0</v>
      </c>
      <c r="JRV97" s="912">
        <f t="shared" si="150"/>
        <v>0</v>
      </c>
      <c r="JRW97" s="912">
        <f t="shared" si="150"/>
        <v>0</v>
      </c>
      <c r="JRX97" s="912">
        <f t="shared" si="150"/>
        <v>0</v>
      </c>
      <c r="JRY97" s="912">
        <f t="shared" si="150"/>
        <v>0</v>
      </c>
      <c r="JRZ97" s="912">
        <f t="shared" si="150"/>
        <v>0</v>
      </c>
      <c r="JSA97" s="912">
        <f t="shared" si="150"/>
        <v>0</v>
      </c>
      <c r="JSB97" s="912">
        <f t="shared" si="150"/>
        <v>0</v>
      </c>
      <c r="JSC97" s="912">
        <f t="shared" si="150"/>
        <v>0</v>
      </c>
      <c r="JSD97" s="912">
        <f t="shared" si="150"/>
        <v>0</v>
      </c>
      <c r="JSE97" s="912">
        <f t="shared" si="150"/>
        <v>0</v>
      </c>
      <c r="JSF97" s="912">
        <f t="shared" si="150"/>
        <v>0</v>
      </c>
      <c r="JSG97" s="912">
        <f t="shared" si="150"/>
        <v>0</v>
      </c>
      <c r="JSH97" s="912">
        <f t="shared" si="150"/>
        <v>0</v>
      </c>
      <c r="JSI97" s="912">
        <f t="shared" si="150"/>
        <v>0</v>
      </c>
      <c r="JSJ97" s="912">
        <f t="shared" si="150"/>
        <v>0</v>
      </c>
      <c r="JSK97" s="912">
        <f t="shared" si="150"/>
        <v>0</v>
      </c>
      <c r="JSL97" s="912">
        <f t="shared" si="150"/>
        <v>0</v>
      </c>
      <c r="JSM97" s="912">
        <f t="shared" si="150"/>
        <v>0</v>
      </c>
      <c r="JSN97" s="912">
        <f t="shared" si="150"/>
        <v>0</v>
      </c>
      <c r="JSO97" s="912">
        <f t="shared" si="150"/>
        <v>0</v>
      </c>
      <c r="JSP97" s="912">
        <f t="shared" si="150"/>
        <v>0</v>
      </c>
      <c r="JSQ97" s="912">
        <f t="shared" si="150"/>
        <v>0</v>
      </c>
      <c r="JSR97" s="912">
        <f t="shared" si="150"/>
        <v>0</v>
      </c>
      <c r="JSS97" s="912">
        <f t="shared" si="150"/>
        <v>0</v>
      </c>
      <c r="JST97" s="912">
        <f t="shared" si="150"/>
        <v>0</v>
      </c>
      <c r="JSU97" s="912">
        <f t="shared" si="150"/>
        <v>0</v>
      </c>
      <c r="JSV97" s="912">
        <f t="shared" si="150"/>
        <v>0</v>
      </c>
      <c r="JSW97" s="912">
        <f t="shared" si="150"/>
        <v>0</v>
      </c>
      <c r="JSX97" s="912">
        <f t="shared" si="150"/>
        <v>0</v>
      </c>
      <c r="JSY97" s="912">
        <f t="shared" si="150"/>
        <v>0</v>
      </c>
      <c r="JSZ97" s="912">
        <f t="shared" si="150"/>
        <v>0</v>
      </c>
      <c r="JTA97" s="912">
        <f t="shared" si="150"/>
        <v>0</v>
      </c>
      <c r="JTB97" s="912">
        <f t="shared" si="150"/>
        <v>0</v>
      </c>
      <c r="JTC97" s="912">
        <f t="shared" si="150"/>
        <v>0</v>
      </c>
      <c r="JTD97" s="912">
        <f t="shared" si="150"/>
        <v>0</v>
      </c>
      <c r="JTE97" s="912">
        <f t="shared" si="150"/>
        <v>0</v>
      </c>
      <c r="JTF97" s="912">
        <f t="shared" si="150"/>
        <v>0</v>
      </c>
      <c r="JTG97" s="912">
        <f t="shared" si="150"/>
        <v>0</v>
      </c>
      <c r="JTH97" s="912">
        <f t="shared" si="150"/>
        <v>0</v>
      </c>
      <c r="JTI97" s="912">
        <f t="shared" si="150"/>
        <v>0</v>
      </c>
      <c r="JTJ97" s="912">
        <f t="shared" si="150"/>
        <v>0</v>
      </c>
      <c r="JTK97" s="912">
        <f t="shared" si="150"/>
        <v>0</v>
      </c>
      <c r="JTL97" s="912">
        <f t="shared" si="150"/>
        <v>0</v>
      </c>
      <c r="JTM97" s="912">
        <f t="shared" si="150"/>
        <v>0</v>
      </c>
      <c r="JTN97" s="912">
        <f t="shared" si="150"/>
        <v>0</v>
      </c>
      <c r="JTO97" s="912">
        <f t="shared" si="150"/>
        <v>0</v>
      </c>
      <c r="JTP97" s="912">
        <f t="shared" si="150"/>
        <v>0</v>
      </c>
      <c r="JTQ97" s="912">
        <f t="shared" si="150"/>
        <v>0</v>
      </c>
      <c r="JTR97" s="912">
        <f t="shared" si="150"/>
        <v>0</v>
      </c>
      <c r="JTS97" s="912">
        <f t="shared" si="150"/>
        <v>0</v>
      </c>
      <c r="JTT97" s="912">
        <f t="shared" si="150"/>
        <v>0</v>
      </c>
      <c r="JTU97" s="912">
        <f t="shared" si="150"/>
        <v>0</v>
      </c>
      <c r="JTV97" s="912">
        <f t="shared" ref="JTV97:JWG97" si="151">SUM(JTV96+JTV98)</f>
        <v>0</v>
      </c>
      <c r="JTW97" s="912">
        <f t="shared" si="151"/>
        <v>0</v>
      </c>
      <c r="JTX97" s="912">
        <f t="shared" si="151"/>
        <v>0</v>
      </c>
      <c r="JTY97" s="912">
        <f t="shared" si="151"/>
        <v>0</v>
      </c>
      <c r="JTZ97" s="912">
        <f t="shared" si="151"/>
        <v>0</v>
      </c>
      <c r="JUA97" s="912">
        <f t="shared" si="151"/>
        <v>0</v>
      </c>
      <c r="JUB97" s="912">
        <f t="shared" si="151"/>
        <v>0</v>
      </c>
      <c r="JUC97" s="912">
        <f t="shared" si="151"/>
        <v>0</v>
      </c>
      <c r="JUD97" s="912">
        <f t="shared" si="151"/>
        <v>0</v>
      </c>
      <c r="JUE97" s="912">
        <f t="shared" si="151"/>
        <v>0</v>
      </c>
      <c r="JUF97" s="912">
        <f t="shared" si="151"/>
        <v>0</v>
      </c>
      <c r="JUG97" s="912">
        <f t="shared" si="151"/>
        <v>0</v>
      </c>
      <c r="JUH97" s="912">
        <f t="shared" si="151"/>
        <v>0</v>
      </c>
      <c r="JUI97" s="912">
        <f t="shared" si="151"/>
        <v>0</v>
      </c>
      <c r="JUJ97" s="912">
        <f t="shared" si="151"/>
        <v>0</v>
      </c>
      <c r="JUK97" s="912">
        <f t="shared" si="151"/>
        <v>0</v>
      </c>
      <c r="JUL97" s="912">
        <f t="shared" si="151"/>
        <v>0</v>
      </c>
      <c r="JUM97" s="912">
        <f t="shared" si="151"/>
        <v>0</v>
      </c>
      <c r="JUN97" s="912">
        <f t="shared" si="151"/>
        <v>0</v>
      </c>
      <c r="JUO97" s="912">
        <f t="shared" si="151"/>
        <v>0</v>
      </c>
      <c r="JUP97" s="912">
        <f t="shared" si="151"/>
        <v>0</v>
      </c>
      <c r="JUQ97" s="912">
        <f t="shared" si="151"/>
        <v>0</v>
      </c>
      <c r="JUR97" s="912">
        <f t="shared" si="151"/>
        <v>0</v>
      </c>
      <c r="JUS97" s="912">
        <f t="shared" si="151"/>
        <v>0</v>
      </c>
      <c r="JUT97" s="912">
        <f t="shared" si="151"/>
        <v>0</v>
      </c>
      <c r="JUU97" s="912">
        <f t="shared" si="151"/>
        <v>0</v>
      </c>
      <c r="JUV97" s="912">
        <f t="shared" si="151"/>
        <v>0</v>
      </c>
      <c r="JUW97" s="912">
        <f t="shared" si="151"/>
        <v>0</v>
      </c>
      <c r="JUX97" s="912">
        <f t="shared" si="151"/>
        <v>0</v>
      </c>
      <c r="JUY97" s="912">
        <f t="shared" si="151"/>
        <v>0</v>
      </c>
      <c r="JUZ97" s="912">
        <f t="shared" si="151"/>
        <v>0</v>
      </c>
      <c r="JVA97" s="912">
        <f t="shared" si="151"/>
        <v>0</v>
      </c>
      <c r="JVB97" s="912">
        <f t="shared" si="151"/>
        <v>0</v>
      </c>
      <c r="JVC97" s="912">
        <f t="shared" si="151"/>
        <v>0</v>
      </c>
      <c r="JVD97" s="912">
        <f t="shared" si="151"/>
        <v>0</v>
      </c>
      <c r="JVE97" s="912">
        <f t="shared" si="151"/>
        <v>0</v>
      </c>
      <c r="JVF97" s="912">
        <f t="shared" si="151"/>
        <v>0</v>
      </c>
      <c r="JVG97" s="912">
        <f t="shared" si="151"/>
        <v>0</v>
      </c>
      <c r="JVH97" s="912">
        <f t="shared" si="151"/>
        <v>0</v>
      </c>
      <c r="JVI97" s="912">
        <f t="shared" si="151"/>
        <v>0</v>
      </c>
      <c r="JVJ97" s="912">
        <f t="shared" si="151"/>
        <v>0</v>
      </c>
      <c r="JVK97" s="912">
        <f t="shared" si="151"/>
        <v>0</v>
      </c>
      <c r="JVL97" s="912">
        <f t="shared" si="151"/>
        <v>0</v>
      </c>
      <c r="JVM97" s="912">
        <f t="shared" si="151"/>
        <v>0</v>
      </c>
      <c r="JVN97" s="912">
        <f t="shared" si="151"/>
        <v>0</v>
      </c>
      <c r="JVO97" s="912">
        <f t="shared" si="151"/>
        <v>0</v>
      </c>
      <c r="JVP97" s="912">
        <f t="shared" si="151"/>
        <v>0</v>
      </c>
      <c r="JVQ97" s="912">
        <f t="shared" si="151"/>
        <v>0</v>
      </c>
      <c r="JVR97" s="912">
        <f t="shared" si="151"/>
        <v>0</v>
      </c>
      <c r="JVS97" s="912">
        <f t="shared" si="151"/>
        <v>0</v>
      </c>
      <c r="JVT97" s="912">
        <f t="shared" si="151"/>
        <v>0</v>
      </c>
      <c r="JVU97" s="912">
        <f t="shared" si="151"/>
        <v>0</v>
      </c>
      <c r="JVV97" s="912">
        <f t="shared" si="151"/>
        <v>0</v>
      </c>
      <c r="JVW97" s="912">
        <f t="shared" si="151"/>
        <v>0</v>
      </c>
      <c r="JVX97" s="912">
        <f t="shared" si="151"/>
        <v>0</v>
      </c>
      <c r="JVY97" s="912">
        <f t="shared" si="151"/>
        <v>0</v>
      </c>
      <c r="JVZ97" s="912">
        <f t="shared" si="151"/>
        <v>0</v>
      </c>
      <c r="JWA97" s="912">
        <f t="shared" si="151"/>
        <v>0</v>
      </c>
      <c r="JWB97" s="912">
        <f t="shared" si="151"/>
        <v>0</v>
      </c>
      <c r="JWC97" s="912">
        <f t="shared" si="151"/>
        <v>0</v>
      </c>
      <c r="JWD97" s="912">
        <f t="shared" si="151"/>
        <v>0</v>
      </c>
      <c r="JWE97" s="912">
        <f t="shared" si="151"/>
        <v>0</v>
      </c>
      <c r="JWF97" s="912">
        <f t="shared" si="151"/>
        <v>0</v>
      </c>
      <c r="JWG97" s="912">
        <f t="shared" si="151"/>
        <v>0</v>
      </c>
      <c r="JWH97" s="912">
        <f t="shared" ref="JWH97:JYS97" si="152">SUM(JWH96+JWH98)</f>
        <v>0</v>
      </c>
      <c r="JWI97" s="912">
        <f t="shared" si="152"/>
        <v>0</v>
      </c>
      <c r="JWJ97" s="912">
        <f t="shared" si="152"/>
        <v>0</v>
      </c>
      <c r="JWK97" s="912">
        <f t="shared" si="152"/>
        <v>0</v>
      </c>
      <c r="JWL97" s="912">
        <f t="shared" si="152"/>
        <v>0</v>
      </c>
      <c r="JWM97" s="912">
        <f t="shared" si="152"/>
        <v>0</v>
      </c>
      <c r="JWN97" s="912">
        <f t="shared" si="152"/>
        <v>0</v>
      </c>
      <c r="JWO97" s="912">
        <f t="shared" si="152"/>
        <v>0</v>
      </c>
      <c r="JWP97" s="912">
        <f t="shared" si="152"/>
        <v>0</v>
      </c>
      <c r="JWQ97" s="912">
        <f t="shared" si="152"/>
        <v>0</v>
      </c>
      <c r="JWR97" s="912">
        <f t="shared" si="152"/>
        <v>0</v>
      </c>
      <c r="JWS97" s="912">
        <f t="shared" si="152"/>
        <v>0</v>
      </c>
      <c r="JWT97" s="912">
        <f t="shared" si="152"/>
        <v>0</v>
      </c>
      <c r="JWU97" s="912">
        <f t="shared" si="152"/>
        <v>0</v>
      </c>
      <c r="JWV97" s="912">
        <f t="shared" si="152"/>
        <v>0</v>
      </c>
      <c r="JWW97" s="912">
        <f t="shared" si="152"/>
        <v>0</v>
      </c>
      <c r="JWX97" s="912">
        <f t="shared" si="152"/>
        <v>0</v>
      </c>
      <c r="JWY97" s="912">
        <f t="shared" si="152"/>
        <v>0</v>
      </c>
      <c r="JWZ97" s="912">
        <f t="shared" si="152"/>
        <v>0</v>
      </c>
      <c r="JXA97" s="912">
        <f t="shared" si="152"/>
        <v>0</v>
      </c>
      <c r="JXB97" s="912">
        <f t="shared" si="152"/>
        <v>0</v>
      </c>
      <c r="JXC97" s="912">
        <f t="shared" si="152"/>
        <v>0</v>
      </c>
      <c r="JXD97" s="912">
        <f t="shared" si="152"/>
        <v>0</v>
      </c>
      <c r="JXE97" s="912">
        <f t="shared" si="152"/>
        <v>0</v>
      </c>
      <c r="JXF97" s="912">
        <f t="shared" si="152"/>
        <v>0</v>
      </c>
      <c r="JXG97" s="912">
        <f t="shared" si="152"/>
        <v>0</v>
      </c>
      <c r="JXH97" s="912">
        <f t="shared" si="152"/>
        <v>0</v>
      </c>
      <c r="JXI97" s="912">
        <f t="shared" si="152"/>
        <v>0</v>
      </c>
      <c r="JXJ97" s="912">
        <f t="shared" si="152"/>
        <v>0</v>
      </c>
      <c r="JXK97" s="912">
        <f t="shared" si="152"/>
        <v>0</v>
      </c>
      <c r="JXL97" s="912">
        <f t="shared" si="152"/>
        <v>0</v>
      </c>
      <c r="JXM97" s="912">
        <f t="shared" si="152"/>
        <v>0</v>
      </c>
      <c r="JXN97" s="912">
        <f t="shared" si="152"/>
        <v>0</v>
      </c>
      <c r="JXO97" s="912">
        <f t="shared" si="152"/>
        <v>0</v>
      </c>
      <c r="JXP97" s="912">
        <f t="shared" si="152"/>
        <v>0</v>
      </c>
      <c r="JXQ97" s="912">
        <f t="shared" si="152"/>
        <v>0</v>
      </c>
      <c r="JXR97" s="912">
        <f t="shared" si="152"/>
        <v>0</v>
      </c>
      <c r="JXS97" s="912">
        <f t="shared" si="152"/>
        <v>0</v>
      </c>
      <c r="JXT97" s="912">
        <f t="shared" si="152"/>
        <v>0</v>
      </c>
      <c r="JXU97" s="912">
        <f t="shared" si="152"/>
        <v>0</v>
      </c>
      <c r="JXV97" s="912">
        <f t="shared" si="152"/>
        <v>0</v>
      </c>
      <c r="JXW97" s="912">
        <f t="shared" si="152"/>
        <v>0</v>
      </c>
      <c r="JXX97" s="912">
        <f t="shared" si="152"/>
        <v>0</v>
      </c>
      <c r="JXY97" s="912">
        <f t="shared" si="152"/>
        <v>0</v>
      </c>
      <c r="JXZ97" s="912">
        <f t="shared" si="152"/>
        <v>0</v>
      </c>
      <c r="JYA97" s="912">
        <f t="shared" si="152"/>
        <v>0</v>
      </c>
      <c r="JYB97" s="912">
        <f t="shared" si="152"/>
        <v>0</v>
      </c>
      <c r="JYC97" s="912">
        <f t="shared" si="152"/>
        <v>0</v>
      </c>
      <c r="JYD97" s="912">
        <f t="shared" si="152"/>
        <v>0</v>
      </c>
      <c r="JYE97" s="912">
        <f t="shared" si="152"/>
        <v>0</v>
      </c>
      <c r="JYF97" s="912">
        <f t="shared" si="152"/>
        <v>0</v>
      </c>
      <c r="JYG97" s="912">
        <f t="shared" si="152"/>
        <v>0</v>
      </c>
      <c r="JYH97" s="912">
        <f t="shared" si="152"/>
        <v>0</v>
      </c>
      <c r="JYI97" s="912">
        <f t="shared" si="152"/>
        <v>0</v>
      </c>
      <c r="JYJ97" s="912">
        <f t="shared" si="152"/>
        <v>0</v>
      </c>
      <c r="JYK97" s="912">
        <f t="shared" si="152"/>
        <v>0</v>
      </c>
      <c r="JYL97" s="912">
        <f t="shared" si="152"/>
        <v>0</v>
      </c>
      <c r="JYM97" s="912">
        <f t="shared" si="152"/>
        <v>0</v>
      </c>
      <c r="JYN97" s="912">
        <f t="shared" si="152"/>
        <v>0</v>
      </c>
      <c r="JYO97" s="912">
        <f t="shared" si="152"/>
        <v>0</v>
      </c>
      <c r="JYP97" s="912">
        <f t="shared" si="152"/>
        <v>0</v>
      </c>
      <c r="JYQ97" s="912">
        <f t="shared" si="152"/>
        <v>0</v>
      </c>
      <c r="JYR97" s="912">
        <f t="shared" si="152"/>
        <v>0</v>
      </c>
      <c r="JYS97" s="912">
        <f t="shared" si="152"/>
        <v>0</v>
      </c>
      <c r="JYT97" s="912">
        <f t="shared" ref="JYT97:KBE97" si="153">SUM(JYT96+JYT98)</f>
        <v>0</v>
      </c>
      <c r="JYU97" s="912">
        <f t="shared" si="153"/>
        <v>0</v>
      </c>
      <c r="JYV97" s="912">
        <f t="shared" si="153"/>
        <v>0</v>
      </c>
      <c r="JYW97" s="912">
        <f t="shared" si="153"/>
        <v>0</v>
      </c>
      <c r="JYX97" s="912">
        <f t="shared" si="153"/>
        <v>0</v>
      </c>
      <c r="JYY97" s="912">
        <f t="shared" si="153"/>
        <v>0</v>
      </c>
      <c r="JYZ97" s="912">
        <f t="shared" si="153"/>
        <v>0</v>
      </c>
      <c r="JZA97" s="912">
        <f t="shared" si="153"/>
        <v>0</v>
      </c>
      <c r="JZB97" s="912">
        <f t="shared" si="153"/>
        <v>0</v>
      </c>
      <c r="JZC97" s="912">
        <f t="shared" si="153"/>
        <v>0</v>
      </c>
      <c r="JZD97" s="912">
        <f t="shared" si="153"/>
        <v>0</v>
      </c>
      <c r="JZE97" s="912">
        <f t="shared" si="153"/>
        <v>0</v>
      </c>
      <c r="JZF97" s="912">
        <f t="shared" si="153"/>
        <v>0</v>
      </c>
      <c r="JZG97" s="912">
        <f t="shared" si="153"/>
        <v>0</v>
      </c>
      <c r="JZH97" s="912">
        <f t="shared" si="153"/>
        <v>0</v>
      </c>
      <c r="JZI97" s="912">
        <f t="shared" si="153"/>
        <v>0</v>
      </c>
      <c r="JZJ97" s="912">
        <f t="shared" si="153"/>
        <v>0</v>
      </c>
      <c r="JZK97" s="912">
        <f t="shared" si="153"/>
        <v>0</v>
      </c>
      <c r="JZL97" s="912">
        <f t="shared" si="153"/>
        <v>0</v>
      </c>
      <c r="JZM97" s="912">
        <f t="shared" si="153"/>
        <v>0</v>
      </c>
      <c r="JZN97" s="912">
        <f t="shared" si="153"/>
        <v>0</v>
      </c>
      <c r="JZO97" s="912">
        <f t="shared" si="153"/>
        <v>0</v>
      </c>
      <c r="JZP97" s="912">
        <f t="shared" si="153"/>
        <v>0</v>
      </c>
      <c r="JZQ97" s="912">
        <f t="shared" si="153"/>
        <v>0</v>
      </c>
      <c r="JZR97" s="912">
        <f t="shared" si="153"/>
        <v>0</v>
      </c>
      <c r="JZS97" s="912">
        <f t="shared" si="153"/>
        <v>0</v>
      </c>
      <c r="JZT97" s="912">
        <f t="shared" si="153"/>
        <v>0</v>
      </c>
      <c r="JZU97" s="912">
        <f t="shared" si="153"/>
        <v>0</v>
      </c>
      <c r="JZV97" s="912">
        <f t="shared" si="153"/>
        <v>0</v>
      </c>
      <c r="JZW97" s="912">
        <f t="shared" si="153"/>
        <v>0</v>
      </c>
      <c r="JZX97" s="912">
        <f t="shared" si="153"/>
        <v>0</v>
      </c>
      <c r="JZY97" s="912">
        <f t="shared" si="153"/>
        <v>0</v>
      </c>
      <c r="JZZ97" s="912">
        <f t="shared" si="153"/>
        <v>0</v>
      </c>
      <c r="KAA97" s="912">
        <f t="shared" si="153"/>
        <v>0</v>
      </c>
      <c r="KAB97" s="912">
        <f t="shared" si="153"/>
        <v>0</v>
      </c>
      <c r="KAC97" s="912">
        <f t="shared" si="153"/>
        <v>0</v>
      </c>
      <c r="KAD97" s="912">
        <f t="shared" si="153"/>
        <v>0</v>
      </c>
      <c r="KAE97" s="912">
        <f t="shared" si="153"/>
        <v>0</v>
      </c>
      <c r="KAF97" s="912">
        <f t="shared" si="153"/>
        <v>0</v>
      </c>
      <c r="KAG97" s="912">
        <f t="shared" si="153"/>
        <v>0</v>
      </c>
      <c r="KAH97" s="912">
        <f t="shared" si="153"/>
        <v>0</v>
      </c>
      <c r="KAI97" s="912">
        <f t="shared" si="153"/>
        <v>0</v>
      </c>
      <c r="KAJ97" s="912">
        <f t="shared" si="153"/>
        <v>0</v>
      </c>
      <c r="KAK97" s="912">
        <f t="shared" si="153"/>
        <v>0</v>
      </c>
      <c r="KAL97" s="912">
        <f t="shared" si="153"/>
        <v>0</v>
      </c>
      <c r="KAM97" s="912">
        <f t="shared" si="153"/>
        <v>0</v>
      </c>
      <c r="KAN97" s="912">
        <f t="shared" si="153"/>
        <v>0</v>
      </c>
      <c r="KAO97" s="912">
        <f t="shared" si="153"/>
        <v>0</v>
      </c>
      <c r="KAP97" s="912">
        <f t="shared" si="153"/>
        <v>0</v>
      </c>
      <c r="KAQ97" s="912">
        <f t="shared" si="153"/>
        <v>0</v>
      </c>
      <c r="KAR97" s="912">
        <f t="shared" si="153"/>
        <v>0</v>
      </c>
      <c r="KAS97" s="912">
        <f t="shared" si="153"/>
        <v>0</v>
      </c>
      <c r="KAT97" s="912">
        <f t="shared" si="153"/>
        <v>0</v>
      </c>
      <c r="KAU97" s="912">
        <f t="shared" si="153"/>
        <v>0</v>
      </c>
      <c r="KAV97" s="912">
        <f t="shared" si="153"/>
        <v>0</v>
      </c>
      <c r="KAW97" s="912">
        <f t="shared" si="153"/>
        <v>0</v>
      </c>
      <c r="KAX97" s="912">
        <f t="shared" si="153"/>
        <v>0</v>
      </c>
      <c r="KAY97" s="912">
        <f t="shared" si="153"/>
        <v>0</v>
      </c>
      <c r="KAZ97" s="912">
        <f t="shared" si="153"/>
        <v>0</v>
      </c>
      <c r="KBA97" s="912">
        <f t="shared" si="153"/>
        <v>0</v>
      </c>
      <c r="KBB97" s="912">
        <f t="shared" si="153"/>
        <v>0</v>
      </c>
      <c r="KBC97" s="912">
        <f t="shared" si="153"/>
        <v>0</v>
      </c>
      <c r="KBD97" s="912">
        <f t="shared" si="153"/>
        <v>0</v>
      </c>
      <c r="KBE97" s="912">
        <f t="shared" si="153"/>
        <v>0</v>
      </c>
      <c r="KBF97" s="912">
        <f t="shared" ref="KBF97:KDQ97" si="154">SUM(KBF96+KBF98)</f>
        <v>0</v>
      </c>
      <c r="KBG97" s="912">
        <f t="shared" si="154"/>
        <v>0</v>
      </c>
      <c r="KBH97" s="912">
        <f t="shared" si="154"/>
        <v>0</v>
      </c>
      <c r="KBI97" s="912">
        <f t="shared" si="154"/>
        <v>0</v>
      </c>
      <c r="KBJ97" s="912">
        <f t="shared" si="154"/>
        <v>0</v>
      </c>
      <c r="KBK97" s="912">
        <f t="shared" si="154"/>
        <v>0</v>
      </c>
      <c r="KBL97" s="912">
        <f t="shared" si="154"/>
        <v>0</v>
      </c>
      <c r="KBM97" s="912">
        <f t="shared" si="154"/>
        <v>0</v>
      </c>
      <c r="KBN97" s="912">
        <f t="shared" si="154"/>
        <v>0</v>
      </c>
      <c r="KBO97" s="912">
        <f t="shared" si="154"/>
        <v>0</v>
      </c>
      <c r="KBP97" s="912">
        <f t="shared" si="154"/>
        <v>0</v>
      </c>
      <c r="KBQ97" s="912">
        <f t="shared" si="154"/>
        <v>0</v>
      </c>
      <c r="KBR97" s="912">
        <f t="shared" si="154"/>
        <v>0</v>
      </c>
      <c r="KBS97" s="912">
        <f t="shared" si="154"/>
        <v>0</v>
      </c>
      <c r="KBT97" s="912">
        <f t="shared" si="154"/>
        <v>0</v>
      </c>
      <c r="KBU97" s="912">
        <f t="shared" si="154"/>
        <v>0</v>
      </c>
      <c r="KBV97" s="912">
        <f t="shared" si="154"/>
        <v>0</v>
      </c>
      <c r="KBW97" s="912">
        <f t="shared" si="154"/>
        <v>0</v>
      </c>
      <c r="KBX97" s="912">
        <f t="shared" si="154"/>
        <v>0</v>
      </c>
      <c r="KBY97" s="912">
        <f t="shared" si="154"/>
        <v>0</v>
      </c>
      <c r="KBZ97" s="912">
        <f t="shared" si="154"/>
        <v>0</v>
      </c>
      <c r="KCA97" s="912">
        <f t="shared" si="154"/>
        <v>0</v>
      </c>
      <c r="KCB97" s="912">
        <f t="shared" si="154"/>
        <v>0</v>
      </c>
      <c r="KCC97" s="912">
        <f t="shared" si="154"/>
        <v>0</v>
      </c>
      <c r="KCD97" s="912">
        <f t="shared" si="154"/>
        <v>0</v>
      </c>
      <c r="KCE97" s="912">
        <f t="shared" si="154"/>
        <v>0</v>
      </c>
      <c r="KCF97" s="912">
        <f t="shared" si="154"/>
        <v>0</v>
      </c>
      <c r="KCG97" s="912">
        <f t="shared" si="154"/>
        <v>0</v>
      </c>
      <c r="KCH97" s="912">
        <f t="shared" si="154"/>
        <v>0</v>
      </c>
      <c r="KCI97" s="912">
        <f t="shared" si="154"/>
        <v>0</v>
      </c>
      <c r="KCJ97" s="912">
        <f t="shared" si="154"/>
        <v>0</v>
      </c>
      <c r="KCK97" s="912">
        <f t="shared" si="154"/>
        <v>0</v>
      </c>
      <c r="KCL97" s="912">
        <f t="shared" si="154"/>
        <v>0</v>
      </c>
      <c r="KCM97" s="912">
        <f t="shared" si="154"/>
        <v>0</v>
      </c>
      <c r="KCN97" s="912">
        <f t="shared" si="154"/>
        <v>0</v>
      </c>
      <c r="KCO97" s="912">
        <f t="shared" si="154"/>
        <v>0</v>
      </c>
      <c r="KCP97" s="912">
        <f t="shared" si="154"/>
        <v>0</v>
      </c>
      <c r="KCQ97" s="912">
        <f t="shared" si="154"/>
        <v>0</v>
      </c>
      <c r="KCR97" s="912">
        <f t="shared" si="154"/>
        <v>0</v>
      </c>
      <c r="KCS97" s="912">
        <f t="shared" si="154"/>
        <v>0</v>
      </c>
      <c r="KCT97" s="912">
        <f t="shared" si="154"/>
        <v>0</v>
      </c>
      <c r="KCU97" s="912">
        <f t="shared" si="154"/>
        <v>0</v>
      </c>
      <c r="KCV97" s="912">
        <f t="shared" si="154"/>
        <v>0</v>
      </c>
      <c r="KCW97" s="912">
        <f t="shared" si="154"/>
        <v>0</v>
      </c>
      <c r="KCX97" s="912">
        <f t="shared" si="154"/>
        <v>0</v>
      </c>
      <c r="KCY97" s="912">
        <f t="shared" si="154"/>
        <v>0</v>
      </c>
      <c r="KCZ97" s="912">
        <f t="shared" si="154"/>
        <v>0</v>
      </c>
      <c r="KDA97" s="912">
        <f t="shared" si="154"/>
        <v>0</v>
      </c>
      <c r="KDB97" s="912">
        <f t="shared" si="154"/>
        <v>0</v>
      </c>
      <c r="KDC97" s="912">
        <f t="shared" si="154"/>
        <v>0</v>
      </c>
      <c r="KDD97" s="912">
        <f t="shared" si="154"/>
        <v>0</v>
      </c>
      <c r="KDE97" s="912">
        <f t="shared" si="154"/>
        <v>0</v>
      </c>
      <c r="KDF97" s="912">
        <f t="shared" si="154"/>
        <v>0</v>
      </c>
      <c r="KDG97" s="912">
        <f t="shared" si="154"/>
        <v>0</v>
      </c>
      <c r="KDH97" s="912">
        <f t="shared" si="154"/>
        <v>0</v>
      </c>
      <c r="KDI97" s="912">
        <f t="shared" si="154"/>
        <v>0</v>
      </c>
      <c r="KDJ97" s="912">
        <f t="shared" si="154"/>
        <v>0</v>
      </c>
      <c r="KDK97" s="912">
        <f t="shared" si="154"/>
        <v>0</v>
      </c>
      <c r="KDL97" s="912">
        <f t="shared" si="154"/>
        <v>0</v>
      </c>
      <c r="KDM97" s="912">
        <f t="shared" si="154"/>
        <v>0</v>
      </c>
      <c r="KDN97" s="912">
        <f t="shared" si="154"/>
        <v>0</v>
      </c>
      <c r="KDO97" s="912">
        <f t="shared" si="154"/>
        <v>0</v>
      </c>
      <c r="KDP97" s="912">
        <f t="shared" si="154"/>
        <v>0</v>
      </c>
      <c r="KDQ97" s="912">
        <f t="shared" si="154"/>
        <v>0</v>
      </c>
      <c r="KDR97" s="912">
        <f t="shared" ref="KDR97:KGC97" si="155">SUM(KDR96+KDR98)</f>
        <v>0</v>
      </c>
      <c r="KDS97" s="912">
        <f t="shared" si="155"/>
        <v>0</v>
      </c>
      <c r="KDT97" s="912">
        <f t="shared" si="155"/>
        <v>0</v>
      </c>
      <c r="KDU97" s="912">
        <f t="shared" si="155"/>
        <v>0</v>
      </c>
      <c r="KDV97" s="912">
        <f t="shared" si="155"/>
        <v>0</v>
      </c>
      <c r="KDW97" s="912">
        <f t="shared" si="155"/>
        <v>0</v>
      </c>
      <c r="KDX97" s="912">
        <f t="shared" si="155"/>
        <v>0</v>
      </c>
      <c r="KDY97" s="912">
        <f t="shared" si="155"/>
        <v>0</v>
      </c>
      <c r="KDZ97" s="912">
        <f t="shared" si="155"/>
        <v>0</v>
      </c>
      <c r="KEA97" s="912">
        <f t="shared" si="155"/>
        <v>0</v>
      </c>
      <c r="KEB97" s="912">
        <f t="shared" si="155"/>
        <v>0</v>
      </c>
      <c r="KEC97" s="912">
        <f t="shared" si="155"/>
        <v>0</v>
      </c>
      <c r="KED97" s="912">
        <f t="shared" si="155"/>
        <v>0</v>
      </c>
      <c r="KEE97" s="912">
        <f t="shared" si="155"/>
        <v>0</v>
      </c>
      <c r="KEF97" s="912">
        <f t="shared" si="155"/>
        <v>0</v>
      </c>
      <c r="KEG97" s="912">
        <f t="shared" si="155"/>
        <v>0</v>
      </c>
      <c r="KEH97" s="912">
        <f t="shared" si="155"/>
        <v>0</v>
      </c>
      <c r="KEI97" s="912">
        <f t="shared" si="155"/>
        <v>0</v>
      </c>
      <c r="KEJ97" s="912">
        <f t="shared" si="155"/>
        <v>0</v>
      </c>
      <c r="KEK97" s="912">
        <f t="shared" si="155"/>
        <v>0</v>
      </c>
      <c r="KEL97" s="912">
        <f t="shared" si="155"/>
        <v>0</v>
      </c>
      <c r="KEM97" s="912">
        <f t="shared" si="155"/>
        <v>0</v>
      </c>
      <c r="KEN97" s="912">
        <f t="shared" si="155"/>
        <v>0</v>
      </c>
      <c r="KEO97" s="912">
        <f t="shared" si="155"/>
        <v>0</v>
      </c>
      <c r="KEP97" s="912">
        <f t="shared" si="155"/>
        <v>0</v>
      </c>
      <c r="KEQ97" s="912">
        <f t="shared" si="155"/>
        <v>0</v>
      </c>
      <c r="KER97" s="912">
        <f t="shared" si="155"/>
        <v>0</v>
      </c>
      <c r="KES97" s="912">
        <f t="shared" si="155"/>
        <v>0</v>
      </c>
      <c r="KET97" s="912">
        <f t="shared" si="155"/>
        <v>0</v>
      </c>
      <c r="KEU97" s="912">
        <f t="shared" si="155"/>
        <v>0</v>
      </c>
      <c r="KEV97" s="912">
        <f t="shared" si="155"/>
        <v>0</v>
      </c>
      <c r="KEW97" s="912">
        <f t="shared" si="155"/>
        <v>0</v>
      </c>
      <c r="KEX97" s="912">
        <f t="shared" si="155"/>
        <v>0</v>
      </c>
      <c r="KEY97" s="912">
        <f t="shared" si="155"/>
        <v>0</v>
      </c>
      <c r="KEZ97" s="912">
        <f t="shared" si="155"/>
        <v>0</v>
      </c>
      <c r="KFA97" s="912">
        <f t="shared" si="155"/>
        <v>0</v>
      </c>
      <c r="KFB97" s="912">
        <f t="shared" si="155"/>
        <v>0</v>
      </c>
      <c r="KFC97" s="912">
        <f t="shared" si="155"/>
        <v>0</v>
      </c>
      <c r="KFD97" s="912">
        <f t="shared" si="155"/>
        <v>0</v>
      </c>
      <c r="KFE97" s="912">
        <f t="shared" si="155"/>
        <v>0</v>
      </c>
      <c r="KFF97" s="912">
        <f t="shared" si="155"/>
        <v>0</v>
      </c>
      <c r="KFG97" s="912">
        <f t="shared" si="155"/>
        <v>0</v>
      </c>
      <c r="KFH97" s="912">
        <f t="shared" si="155"/>
        <v>0</v>
      </c>
      <c r="KFI97" s="912">
        <f t="shared" si="155"/>
        <v>0</v>
      </c>
      <c r="KFJ97" s="912">
        <f t="shared" si="155"/>
        <v>0</v>
      </c>
      <c r="KFK97" s="912">
        <f t="shared" si="155"/>
        <v>0</v>
      </c>
      <c r="KFL97" s="912">
        <f t="shared" si="155"/>
        <v>0</v>
      </c>
      <c r="KFM97" s="912">
        <f t="shared" si="155"/>
        <v>0</v>
      </c>
      <c r="KFN97" s="912">
        <f t="shared" si="155"/>
        <v>0</v>
      </c>
      <c r="KFO97" s="912">
        <f t="shared" si="155"/>
        <v>0</v>
      </c>
      <c r="KFP97" s="912">
        <f t="shared" si="155"/>
        <v>0</v>
      </c>
      <c r="KFQ97" s="912">
        <f t="shared" si="155"/>
        <v>0</v>
      </c>
      <c r="KFR97" s="912">
        <f t="shared" si="155"/>
        <v>0</v>
      </c>
      <c r="KFS97" s="912">
        <f t="shared" si="155"/>
        <v>0</v>
      </c>
      <c r="KFT97" s="912">
        <f t="shared" si="155"/>
        <v>0</v>
      </c>
      <c r="KFU97" s="912">
        <f t="shared" si="155"/>
        <v>0</v>
      </c>
      <c r="KFV97" s="912">
        <f t="shared" si="155"/>
        <v>0</v>
      </c>
      <c r="KFW97" s="912">
        <f t="shared" si="155"/>
        <v>0</v>
      </c>
      <c r="KFX97" s="912">
        <f t="shared" si="155"/>
        <v>0</v>
      </c>
      <c r="KFY97" s="912">
        <f t="shared" si="155"/>
        <v>0</v>
      </c>
      <c r="KFZ97" s="912">
        <f t="shared" si="155"/>
        <v>0</v>
      </c>
      <c r="KGA97" s="912">
        <f t="shared" si="155"/>
        <v>0</v>
      </c>
      <c r="KGB97" s="912">
        <f t="shared" si="155"/>
        <v>0</v>
      </c>
      <c r="KGC97" s="912">
        <f t="shared" si="155"/>
        <v>0</v>
      </c>
      <c r="KGD97" s="912">
        <f t="shared" ref="KGD97:KIO97" si="156">SUM(KGD96+KGD98)</f>
        <v>0</v>
      </c>
      <c r="KGE97" s="912">
        <f t="shared" si="156"/>
        <v>0</v>
      </c>
      <c r="KGF97" s="912">
        <f t="shared" si="156"/>
        <v>0</v>
      </c>
      <c r="KGG97" s="912">
        <f t="shared" si="156"/>
        <v>0</v>
      </c>
      <c r="KGH97" s="912">
        <f t="shared" si="156"/>
        <v>0</v>
      </c>
      <c r="KGI97" s="912">
        <f t="shared" si="156"/>
        <v>0</v>
      </c>
      <c r="KGJ97" s="912">
        <f t="shared" si="156"/>
        <v>0</v>
      </c>
      <c r="KGK97" s="912">
        <f t="shared" si="156"/>
        <v>0</v>
      </c>
      <c r="KGL97" s="912">
        <f t="shared" si="156"/>
        <v>0</v>
      </c>
      <c r="KGM97" s="912">
        <f t="shared" si="156"/>
        <v>0</v>
      </c>
      <c r="KGN97" s="912">
        <f t="shared" si="156"/>
        <v>0</v>
      </c>
      <c r="KGO97" s="912">
        <f t="shared" si="156"/>
        <v>0</v>
      </c>
      <c r="KGP97" s="912">
        <f t="shared" si="156"/>
        <v>0</v>
      </c>
      <c r="KGQ97" s="912">
        <f t="shared" si="156"/>
        <v>0</v>
      </c>
      <c r="KGR97" s="912">
        <f t="shared" si="156"/>
        <v>0</v>
      </c>
      <c r="KGS97" s="912">
        <f t="shared" si="156"/>
        <v>0</v>
      </c>
      <c r="KGT97" s="912">
        <f t="shared" si="156"/>
        <v>0</v>
      </c>
      <c r="KGU97" s="912">
        <f t="shared" si="156"/>
        <v>0</v>
      </c>
      <c r="KGV97" s="912">
        <f t="shared" si="156"/>
        <v>0</v>
      </c>
      <c r="KGW97" s="912">
        <f t="shared" si="156"/>
        <v>0</v>
      </c>
      <c r="KGX97" s="912">
        <f t="shared" si="156"/>
        <v>0</v>
      </c>
      <c r="KGY97" s="912">
        <f t="shared" si="156"/>
        <v>0</v>
      </c>
      <c r="KGZ97" s="912">
        <f t="shared" si="156"/>
        <v>0</v>
      </c>
      <c r="KHA97" s="912">
        <f t="shared" si="156"/>
        <v>0</v>
      </c>
      <c r="KHB97" s="912">
        <f t="shared" si="156"/>
        <v>0</v>
      </c>
      <c r="KHC97" s="912">
        <f t="shared" si="156"/>
        <v>0</v>
      </c>
      <c r="KHD97" s="912">
        <f t="shared" si="156"/>
        <v>0</v>
      </c>
      <c r="KHE97" s="912">
        <f t="shared" si="156"/>
        <v>0</v>
      </c>
      <c r="KHF97" s="912">
        <f t="shared" si="156"/>
        <v>0</v>
      </c>
      <c r="KHG97" s="912">
        <f t="shared" si="156"/>
        <v>0</v>
      </c>
      <c r="KHH97" s="912">
        <f t="shared" si="156"/>
        <v>0</v>
      </c>
      <c r="KHI97" s="912">
        <f t="shared" si="156"/>
        <v>0</v>
      </c>
      <c r="KHJ97" s="912">
        <f t="shared" si="156"/>
        <v>0</v>
      </c>
      <c r="KHK97" s="912">
        <f t="shared" si="156"/>
        <v>0</v>
      </c>
      <c r="KHL97" s="912">
        <f t="shared" si="156"/>
        <v>0</v>
      </c>
      <c r="KHM97" s="912">
        <f t="shared" si="156"/>
        <v>0</v>
      </c>
      <c r="KHN97" s="912">
        <f t="shared" si="156"/>
        <v>0</v>
      </c>
      <c r="KHO97" s="912">
        <f t="shared" si="156"/>
        <v>0</v>
      </c>
      <c r="KHP97" s="912">
        <f t="shared" si="156"/>
        <v>0</v>
      </c>
      <c r="KHQ97" s="912">
        <f t="shared" si="156"/>
        <v>0</v>
      </c>
      <c r="KHR97" s="912">
        <f t="shared" si="156"/>
        <v>0</v>
      </c>
      <c r="KHS97" s="912">
        <f t="shared" si="156"/>
        <v>0</v>
      </c>
      <c r="KHT97" s="912">
        <f t="shared" si="156"/>
        <v>0</v>
      </c>
      <c r="KHU97" s="912">
        <f t="shared" si="156"/>
        <v>0</v>
      </c>
      <c r="KHV97" s="912">
        <f t="shared" si="156"/>
        <v>0</v>
      </c>
      <c r="KHW97" s="912">
        <f t="shared" si="156"/>
        <v>0</v>
      </c>
      <c r="KHX97" s="912">
        <f t="shared" si="156"/>
        <v>0</v>
      </c>
      <c r="KHY97" s="912">
        <f t="shared" si="156"/>
        <v>0</v>
      </c>
      <c r="KHZ97" s="912">
        <f t="shared" si="156"/>
        <v>0</v>
      </c>
      <c r="KIA97" s="912">
        <f t="shared" si="156"/>
        <v>0</v>
      </c>
      <c r="KIB97" s="912">
        <f t="shared" si="156"/>
        <v>0</v>
      </c>
      <c r="KIC97" s="912">
        <f t="shared" si="156"/>
        <v>0</v>
      </c>
      <c r="KID97" s="912">
        <f t="shared" si="156"/>
        <v>0</v>
      </c>
      <c r="KIE97" s="912">
        <f t="shared" si="156"/>
        <v>0</v>
      </c>
      <c r="KIF97" s="912">
        <f t="shared" si="156"/>
        <v>0</v>
      </c>
      <c r="KIG97" s="912">
        <f t="shared" si="156"/>
        <v>0</v>
      </c>
      <c r="KIH97" s="912">
        <f t="shared" si="156"/>
        <v>0</v>
      </c>
      <c r="KII97" s="912">
        <f t="shared" si="156"/>
        <v>0</v>
      </c>
      <c r="KIJ97" s="912">
        <f t="shared" si="156"/>
        <v>0</v>
      </c>
      <c r="KIK97" s="912">
        <f t="shared" si="156"/>
        <v>0</v>
      </c>
      <c r="KIL97" s="912">
        <f t="shared" si="156"/>
        <v>0</v>
      </c>
      <c r="KIM97" s="912">
        <f t="shared" si="156"/>
        <v>0</v>
      </c>
      <c r="KIN97" s="912">
        <f t="shared" si="156"/>
        <v>0</v>
      </c>
      <c r="KIO97" s="912">
        <f t="shared" si="156"/>
        <v>0</v>
      </c>
      <c r="KIP97" s="912">
        <f t="shared" ref="KIP97:KLA97" si="157">SUM(KIP96+KIP98)</f>
        <v>0</v>
      </c>
      <c r="KIQ97" s="912">
        <f t="shared" si="157"/>
        <v>0</v>
      </c>
      <c r="KIR97" s="912">
        <f t="shared" si="157"/>
        <v>0</v>
      </c>
      <c r="KIS97" s="912">
        <f t="shared" si="157"/>
        <v>0</v>
      </c>
      <c r="KIT97" s="912">
        <f t="shared" si="157"/>
        <v>0</v>
      </c>
      <c r="KIU97" s="912">
        <f t="shared" si="157"/>
        <v>0</v>
      </c>
      <c r="KIV97" s="912">
        <f t="shared" si="157"/>
        <v>0</v>
      </c>
      <c r="KIW97" s="912">
        <f t="shared" si="157"/>
        <v>0</v>
      </c>
      <c r="KIX97" s="912">
        <f t="shared" si="157"/>
        <v>0</v>
      </c>
      <c r="KIY97" s="912">
        <f t="shared" si="157"/>
        <v>0</v>
      </c>
      <c r="KIZ97" s="912">
        <f t="shared" si="157"/>
        <v>0</v>
      </c>
      <c r="KJA97" s="912">
        <f t="shared" si="157"/>
        <v>0</v>
      </c>
      <c r="KJB97" s="912">
        <f t="shared" si="157"/>
        <v>0</v>
      </c>
      <c r="KJC97" s="912">
        <f t="shared" si="157"/>
        <v>0</v>
      </c>
      <c r="KJD97" s="912">
        <f t="shared" si="157"/>
        <v>0</v>
      </c>
      <c r="KJE97" s="912">
        <f t="shared" si="157"/>
        <v>0</v>
      </c>
      <c r="KJF97" s="912">
        <f t="shared" si="157"/>
        <v>0</v>
      </c>
      <c r="KJG97" s="912">
        <f t="shared" si="157"/>
        <v>0</v>
      </c>
      <c r="KJH97" s="912">
        <f t="shared" si="157"/>
        <v>0</v>
      </c>
      <c r="KJI97" s="912">
        <f t="shared" si="157"/>
        <v>0</v>
      </c>
      <c r="KJJ97" s="912">
        <f t="shared" si="157"/>
        <v>0</v>
      </c>
      <c r="KJK97" s="912">
        <f t="shared" si="157"/>
        <v>0</v>
      </c>
      <c r="KJL97" s="912">
        <f t="shared" si="157"/>
        <v>0</v>
      </c>
      <c r="KJM97" s="912">
        <f t="shared" si="157"/>
        <v>0</v>
      </c>
      <c r="KJN97" s="912">
        <f t="shared" si="157"/>
        <v>0</v>
      </c>
      <c r="KJO97" s="912">
        <f t="shared" si="157"/>
        <v>0</v>
      </c>
      <c r="KJP97" s="912">
        <f t="shared" si="157"/>
        <v>0</v>
      </c>
      <c r="KJQ97" s="912">
        <f t="shared" si="157"/>
        <v>0</v>
      </c>
      <c r="KJR97" s="912">
        <f t="shared" si="157"/>
        <v>0</v>
      </c>
      <c r="KJS97" s="912">
        <f t="shared" si="157"/>
        <v>0</v>
      </c>
      <c r="KJT97" s="912">
        <f t="shared" si="157"/>
        <v>0</v>
      </c>
      <c r="KJU97" s="912">
        <f t="shared" si="157"/>
        <v>0</v>
      </c>
      <c r="KJV97" s="912">
        <f t="shared" si="157"/>
        <v>0</v>
      </c>
      <c r="KJW97" s="912">
        <f t="shared" si="157"/>
        <v>0</v>
      </c>
      <c r="KJX97" s="912">
        <f t="shared" si="157"/>
        <v>0</v>
      </c>
      <c r="KJY97" s="912">
        <f t="shared" si="157"/>
        <v>0</v>
      </c>
      <c r="KJZ97" s="912">
        <f t="shared" si="157"/>
        <v>0</v>
      </c>
      <c r="KKA97" s="912">
        <f t="shared" si="157"/>
        <v>0</v>
      </c>
      <c r="KKB97" s="912">
        <f t="shared" si="157"/>
        <v>0</v>
      </c>
      <c r="KKC97" s="912">
        <f t="shared" si="157"/>
        <v>0</v>
      </c>
      <c r="KKD97" s="912">
        <f t="shared" si="157"/>
        <v>0</v>
      </c>
      <c r="KKE97" s="912">
        <f t="shared" si="157"/>
        <v>0</v>
      </c>
      <c r="KKF97" s="912">
        <f t="shared" si="157"/>
        <v>0</v>
      </c>
      <c r="KKG97" s="912">
        <f t="shared" si="157"/>
        <v>0</v>
      </c>
      <c r="KKH97" s="912">
        <f t="shared" si="157"/>
        <v>0</v>
      </c>
      <c r="KKI97" s="912">
        <f t="shared" si="157"/>
        <v>0</v>
      </c>
      <c r="KKJ97" s="912">
        <f t="shared" si="157"/>
        <v>0</v>
      </c>
      <c r="KKK97" s="912">
        <f t="shared" si="157"/>
        <v>0</v>
      </c>
      <c r="KKL97" s="912">
        <f t="shared" si="157"/>
        <v>0</v>
      </c>
      <c r="KKM97" s="912">
        <f t="shared" si="157"/>
        <v>0</v>
      </c>
      <c r="KKN97" s="912">
        <f t="shared" si="157"/>
        <v>0</v>
      </c>
      <c r="KKO97" s="912">
        <f t="shared" si="157"/>
        <v>0</v>
      </c>
      <c r="KKP97" s="912">
        <f t="shared" si="157"/>
        <v>0</v>
      </c>
      <c r="KKQ97" s="912">
        <f t="shared" si="157"/>
        <v>0</v>
      </c>
      <c r="KKR97" s="912">
        <f t="shared" si="157"/>
        <v>0</v>
      </c>
      <c r="KKS97" s="912">
        <f t="shared" si="157"/>
        <v>0</v>
      </c>
      <c r="KKT97" s="912">
        <f t="shared" si="157"/>
        <v>0</v>
      </c>
      <c r="KKU97" s="912">
        <f t="shared" si="157"/>
        <v>0</v>
      </c>
      <c r="KKV97" s="912">
        <f t="shared" si="157"/>
        <v>0</v>
      </c>
      <c r="KKW97" s="912">
        <f t="shared" si="157"/>
        <v>0</v>
      </c>
      <c r="KKX97" s="912">
        <f t="shared" si="157"/>
        <v>0</v>
      </c>
      <c r="KKY97" s="912">
        <f t="shared" si="157"/>
        <v>0</v>
      </c>
      <c r="KKZ97" s="912">
        <f t="shared" si="157"/>
        <v>0</v>
      </c>
      <c r="KLA97" s="912">
        <f t="shared" si="157"/>
        <v>0</v>
      </c>
      <c r="KLB97" s="912">
        <f t="shared" ref="KLB97:KNM97" si="158">SUM(KLB96+KLB98)</f>
        <v>0</v>
      </c>
      <c r="KLC97" s="912">
        <f t="shared" si="158"/>
        <v>0</v>
      </c>
      <c r="KLD97" s="912">
        <f t="shared" si="158"/>
        <v>0</v>
      </c>
      <c r="KLE97" s="912">
        <f t="shared" si="158"/>
        <v>0</v>
      </c>
      <c r="KLF97" s="912">
        <f t="shared" si="158"/>
        <v>0</v>
      </c>
      <c r="KLG97" s="912">
        <f t="shared" si="158"/>
        <v>0</v>
      </c>
      <c r="KLH97" s="912">
        <f t="shared" si="158"/>
        <v>0</v>
      </c>
      <c r="KLI97" s="912">
        <f t="shared" si="158"/>
        <v>0</v>
      </c>
      <c r="KLJ97" s="912">
        <f t="shared" si="158"/>
        <v>0</v>
      </c>
      <c r="KLK97" s="912">
        <f t="shared" si="158"/>
        <v>0</v>
      </c>
      <c r="KLL97" s="912">
        <f t="shared" si="158"/>
        <v>0</v>
      </c>
      <c r="KLM97" s="912">
        <f t="shared" si="158"/>
        <v>0</v>
      </c>
      <c r="KLN97" s="912">
        <f t="shared" si="158"/>
        <v>0</v>
      </c>
      <c r="KLO97" s="912">
        <f t="shared" si="158"/>
        <v>0</v>
      </c>
      <c r="KLP97" s="912">
        <f t="shared" si="158"/>
        <v>0</v>
      </c>
      <c r="KLQ97" s="912">
        <f t="shared" si="158"/>
        <v>0</v>
      </c>
      <c r="KLR97" s="912">
        <f t="shared" si="158"/>
        <v>0</v>
      </c>
      <c r="KLS97" s="912">
        <f t="shared" si="158"/>
        <v>0</v>
      </c>
      <c r="KLT97" s="912">
        <f t="shared" si="158"/>
        <v>0</v>
      </c>
      <c r="KLU97" s="912">
        <f t="shared" si="158"/>
        <v>0</v>
      </c>
      <c r="KLV97" s="912">
        <f t="shared" si="158"/>
        <v>0</v>
      </c>
      <c r="KLW97" s="912">
        <f t="shared" si="158"/>
        <v>0</v>
      </c>
      <c r="KLX97" s="912">
        <f t="shared" si="158"/>
        <v>0</v>
      </c>
      <c r="KLY97" s="912">
        <f t="shared" si="158"/>
        <v>0</v>
      </c>
      <c r="KLZ97" s="912">
        <f t="shared" si="158"/>
        <v>0</v>
      </c>
      <c r="KMA97" s="912">
        <f t="shared" si="158"/>
        <v>0</v>
      </c>
      <c r="KMB97" s="912">
        <f t="shared" si="158"/>
        <v>0</v>
      </c>
      <c r="KMC97" s="912">
        <f t="shared" si="158"/>
        <v>0</v>
      </c>
      <c r="KMD97" s="912">
        <f t="shared" si="158"/>
        <v>0</v>
      </c>
      <c r="KME97" s="912">
        <f t="shared" si="158"/>
        <v>0</v>
      </c>
      <c r="KMF97" s="912">
        <f t="shared" si="158"/>
        <v>0</v>
      </c>
      <c r="KMG97" s="912">
        <f t="shared" si="158"/>
        <v>0</v>
      </c>
      <c r="KMH97" s="912">
        <f t="shared" si="158"/>
        <v>0</v>
      </c>
      <c r="KMI97" s="912">
        <f t="shared" si="158"/>
        <v>0</v>
      </c>
      <c r="KMJ97" s="912">
        <f t="shared" si="158"/>
        <v>0</v>
      </c>
      <c r="KMK97" s="912">
        <f t="shared" si="158"/>
        <v>0</v>
      </c>
      <c r="KML97" s="912">
        <f t="shared" si="158"/>
        <v>0</v>
      </c>
      <c r="KMM97" s="912">
        <f t="shared" si="158"/>
        <v>0</v>
      </c>
      <c r="KMN97" s="912">
        <f t="shared" si="158"/>
        <v>0</v>
      </c>
      <c r="KMO97" s="912">
        <f t="shared" si="158"/>
        <v>0</v>
      </c>
      <c r="KMP97" s="912">
        <f t="shared" si="158"/>
        <v>0</v>
      </c>
      <c r="KMQ97" s="912">
        <f t="shared" si="158"/>
        <v>0</v>
      </c>
      <c r="KMR97" s="912">
        <f t="shared" si="158"/>
        <v>0</v>
      </c>
      <c r="KMS97" s="912">
        <f t="shared" si="158"/>
        <v>0</v>
      </c>
      <c r="KMT97" s="912">
        <f t="shared" si="158"/>
        <v>0</v>
      </c>
      <c r="KMU97" s="912">
        <f t="shared" si="158"/>
        <v>0</v>
      </c>
      <c r="KMV97" s="912">
        <f t="shared" si="158"/>
        <v>0</v>
      </c>
      <c r="KMW97" s="912">
        <f t="shared" si="158"/>
        <v>0</v>
      </c>
      <c r="KMX97" s="912">
        <f t="shared" si="158"/>
        <v>0</v>
      </c>
      <c r="KMY97" s="912">
        <f t="shared" si="158"/>
        <v>0</v>
      </c>
      <c r="KMZ97" s="912">
        <f t="shared" si="158"/>
        <v>0</v>
      </c>
      <c r="KNA97" s="912">
        <f t="shared" si="158"/>
        <v>0</v>
      </c>
      <c r="KNB97" s="912">
        <f t="shared" si="158"/>
        <v>0</v>
      </c>
      <c r="KNC97" s="912">
        <f t="shared" si="158"/>
        <v>0</v>
      </c>
      <c r="KND97" s="912">
        <f t="shared" si="158"/>
        <v>0</v>
      </c>
      <c r="KNE97" s="912">
        <f t="shared" si="158"/>
        <v>0</v>
      </c>
      <c r="KNF97" s="912">
        <f t="shared" si="158"/>
        <v>0</v>
      </c>
      <c r="KNG97" s="912">
        <f t="shared" si="158"/>
        <v>0</v>
      </c>
      <c r="KNH97" s="912">
        <f t="shared" si="158"/>
        <v>0</v>
      </c>
      <c r="KNI97" s="912">
        <f t="shared" si="158"/>
        <v>0</v>
      </c>
      <c r="KNJ97" s="912">
        <f t="shared" si="158"/>
        <v>0</v>
      </c>
      <c r="KNK97" s="912">
        <f t="shared" si="158"/>
        <v>0</v>
      </c>
      <c r="KNL97" s="912">
        <f t="shared" si="158"/>
        <v>0</v>
      </c>
      <c r="KNM97" s="912">
        <f t="shared" si="158"/>
        <v>0</v>
      </c>
      <c r="KNN97" s="912">
        <f t="shared" ref="KNN97:KPY97" si="159">SUM(KNN96+KNN98)</f>
        <v>0</v>
      </c>
      <c r="KNO97" s="912">
        <f t="shared" si="159"/>
        <v>0</v>
      </c>
      <c r="KNP97" s="912">
        <f t="shared" si="159"/>
        <v>0</v>
      </c>
      <c r="KNQ97" s="912">
        <f t="shared" si="159"/>
        <v>0</v>
      </c>
      <c r="KNR97" s="912">
        <f t="shared" si="159"/>
        <v>0</v>
      </c>
      <c r="KNS97" s="912">
        <f t="shared" si="159"/>
        <v>0</v>
      </c>
      <c r="KNT97" s="912">
        <f t="shared" si="159"/>
        <v>0</v>
      </c>
      <c r="KNU97" s="912">
        <f t="shared" si="159"/>
        <v>0</v>
      </c>
      <c r="KNV97" s="912">
        <f t="shared" si="159"/>
        <v>0</v>
      </c>
      <c r="KNW97" s="912">
        <f t="shared" si="159"/>
        <v>0</v>
      </c>
      <c r="KNX97" s="912">
        <f t="shared" si="159"/>
        <v>0</v>
      </c>
      <c r="KNY97" s="912">
        <f t="shared" si="159"/>
        <v>0</v>
      </c>
      <c r="KNZ97" s="912">
        <f t="shared" si="159"/>
        <v>0</v>
      </c>
      <c r="KOA97" s="912">
        <f t="shared" si="159"/>
        <v>0</v>
      </c>
      <c r="KOB97" s="912">
        <f t="shared" si="159"/>
        <v>0</v>
      </c>
      <c r="KOC97" s="912">
        <f t="shared" si="159"/>
        <v>0</v>
      </c>
      <c r="KOD97" s="912">
        <f t="shared" si="159"/>
        <v>0</v>
      </c>
      <c r="KOE97" s="912">
        <f t="shared" si="159"/>
        <v>0</v>
      </c>
      <c r="KOF97" s="912">
        <f t="shared" si="159"/>
        <v>0</v>
      </c>
      <c r="KOG97" s="912">
        <f t="shared" si="159"/>
        <v>0</v>
      </c>
      <c r="KOH97" s="912">
        <f t="shared" si="159"/>
        <v>0</v>
      </c>
      <c r="KOI97" s="912">
        <f t="shared" si="159"/>
        <v>0</v>
      </c>
      <c r="KOJ97" s="912">
        <f t="shared" si="159"/>
        <v>0</v>
      </c>
      <c r="KOK97" s="912">
        <f t="shared" si="159"/>
        <v>0</v>
      </c>
      <c r="KOL97" s="912">
        <f t="shared" si="159"/>
        <v>0</v>
      </c>
      <c r="KOM97" s="912">
        <f t="shared" si="159"/>
        <v>0</v>
      </c>
      <c r="KON97" s="912">
        <f t="shared" si="159"/>
        <v>0</v>
      </c>
      <c r="KOO97" s="912">
        <f t="shared" si="159"/>
        <v>0</v>
      </c>
      <c r="KOP97" s="912">
        <f t="shared" si="159"/>
        <v>0</v>
      </c>
      <c r="KOQ97" s="912">
        <f t="shared" si="159"/>
        <v>0</v>
      </c>
      <c r="KOR97" s="912">
        <f t="shared" si="159"/>
        <v>0</v>
      </c>
      <c r="KOS97" s="912">
        <f t="shared" si="159"/>
        <v>0</v>
      </c>
      <c r="KOT97" s="912">
        <f t="shared" si="159"/>
        <v>0</v>
      </c>
      <c r="KOU97" s="912">
        <f t="shared" si="159"/>
        <v>0</v>
      </c>
      <c r="KOV97" s="912">
        <f t="shared" si="159"/>
        <v>0</v>
      </c>
      <c r="KOW97" s="912">
        <f t="shared" si="159"/>
        <v>0</v>
      </c>
      <c r="KOX97" s="912">
        <f t="shared" si="159"/>
        <v>0</v>
      </c>
      <c r="KOY97" s="912">
        <f t="shared" si="159"/>
        <v>0</v>
      </c>
      <c r="KOZ97" s="912">
        <f t="shared" si="159"/>
        <v>0</v>
      </c>
      <c r="KPA97" s="912">
        <f t="shared" si="159"/>
        <v>0</v>
      </c>
      <c r="KPB97" s="912">
        <f t="shared" si="159"/>
        <v>0</v>
      </c>
      <c r="KPC97" s="912">
        <f t="shared" si="159"/>
        <v>0</v>
      </c>
      <c r="KPD97" s="912">
        <f t="shared" si="159"/>
        <v>0</v>
      </c>
      <c r="KPE97" s="912">
        <f t="shared" si="159"/>
        <v>0</v>
      </c>
      <c r="KPF97" s="912">
        <f t="shared" si="159"/>
        <v>0</v>
      </c>
      <c r="KPG97" s="912">
        <f t="shared" si="159"/>
        <v>0</v>
      </c>
      <c r="KPH97" s="912">
        <f t="shared" si="159"/>
        <v>0</v>
      </c>
      <c r="KPI97" s="912">
        <f t="shared" si="159"/>
        <v>0</v>
      </c>
      <c r="KPJ97" s="912">
        <f t="shared" si="159"/>
        <v>0</v>
      </c>
      <c r="KPK97" s="912">
        <f t="shared" si="159"/>
        <v>0</v>
      </c>
      <c r="KPL97" s="912">
        <f t="shared" si="159"/>
        <v>0</v>
      </c>
      <c r="KPM97" s="912">
        <f t="shared" si="159"/>
        <v>0</v>
      </c>
      <c r="KPN97" s="912">
        <f t="shared" si="159"/>
        <v>0</v>
      </c>
      <c r="KPO97" s="912">
        <f t="shared" si="159"/>
        <v>0</v>
      </c>
      <c r="KPP97" s="912">
        <f t="shared" si="159"/>
        <v>0</v>
      </c>
      <c r="KPQ97" s="912">
        <f t="shared" si="159"/>
        <v>0</v>
      </c>
      <c r="KPR97" s="912">
        <f t="shared" si="159"/>
        <v>0</v>
      </c>
      <c r="KPS97" s="912">
        <f t="shared" si="159"/>
        <v>0</v>
      </c>
      <c r="KPT97" s="912">
        <f t="shared" si="159"/>
        <v>0</v>
      </c>
      <c r="KPU97" s="912">
        <f t="shared" si="159"/>
        <v>0</v>
      </c>
      <c r="KPV97" s="912">
        <f t="shared" si="159"/>
        <v>0</v>
      </c>
      <c r="KPW97" s="912">
        <f t="shared" si="159"/>
        <v>0</v>
      </c>
      <c r="KPX97" s="912">
        <f t="shared" si="159"/>
        <v>0</v>
      </c>
      <c r="KPY97" s="912">
        <f t="shared" si="159"/>
        <v>0</v>
      </c>
      <c r="KPZ97" s="912">
        <f t="shared" ref="KPZ97:KSK97" si="160">SUM(KPZ96+KPZ98)</f>
        <v>0</v>
      </c>
      <c r="KQA97" s="912">
        <f t="shared" si="160"/>
        <v>0</v>
      </c>
      <c r="KQB97" s="912">
        <f t="shared" si="160"/>
        <v>0</v>
      </c>
      <c r="KQC97" s="912">
        <f t="shared" si="160"/>
        <v>0</v>
      </c>
      <c r="KQD97" s="912">
        <f t="shared" si="160"/>
        <v>0</v>
      </c>
      <c r="KQE97" s="912">
        <f t="shared" si="160"/>
        <v>0</v>
      </c>
      <c r="KQF97" s="912">
        <f t="shared" si="160"/>
        <v>0</v>
      </c>
      <c r="KQG97" s="912">
        <f t="shared" si="160"/>
        <v>0</v>
      </c>
      <c r="KQH97" s="912">
        <f t="shared" si="160"/>
        <v>0</v>
      </c>
      <c r="KQI97" s="912">
        <f t="shared" si="160"/>
        <v>0</v>
      </c>
      <c r="KQJ97" s="912">
        <f t="shared" si="160"/>
        <v>0</v>
      </c>
      <c r="KQK97" s="912">
        <f t="shared" si="160"/>
        <v>0</v>
      </c>
      <c r="KQL97" s="912">
        <f t="shared" si="160"/>
        <v>0</v>
      </c>
      <c r="KQM97" s="912">
        <f t="shared" si="160"/>
        <v>0</v>
      </c>
      <c r="KQN97" s="912">
        <f t="shared" si="160"/>
        <v>0</v>
      </c>
      <c r="KQO97" s="912">
        <f t="shared" si="160"/>
        <v>0</v>
      </c>
      <c r="KQP97" s="912">
        <f t="shared" si="160"/>
        <v>0</v>
      </c>
      <c r="KQQ97" s="912">
        <f t="shared" si="160"/>
        <v>0</v>
      </c>
      <c r="KQR97" s="912">
        <f t="shared" si="160"/>
        <v>0</v>
      </c>
      <c r="KQS97" s="912">
        <f t="shared" si="160"/>
        <v>0</v>
      </c>
      <c r="KQT97" s="912">
        <f t="shared" si="160"/>
        <v>0</v>
      </c>
      <c r="KQU97" s="912">
        <f t="shared" si="160"/>
        <v>0</v>
      </c>
      <c r="KQV97" s="912">
        <f t="shared" si="160"/>
        <v>0</v>
      </c>
      <c r="KQW97" s="912">
        <f t="shared" si="160"/>
        <v>0</v>
      </c>
      <c r="KQX97" s="912">
        <f t="shared" si="160"/>
        <v>0</v>
      </c>
      <c r="KQY97" s="912">
        <f t="shared" si="160"/>
        <v>0</v>
      </c>
      <c r="KQZ97" s="912">
        <f t="shared" si="160"/>
        <v>0</v>
      </c>
      <c r="KRA97" s="912">
        <f t="shared" si="160"/>
        <v>0</v>
      </c>
      <c r="KRB97" s="912">
        <f t="shared" si="160"/>
        <v>0</v>
      </c>
      <c r="KRC97" s="912">
        <f t="shared" si="160"/>
        <v>0</v>
      </c>
      <c r="KRD97" s="912">
        <f t="shared" si="160"/>
        <v>0</v>
      </c>
      <c r="KRE97" s="912">
        <f t="shared" si="160"/>
        <v>0</v>
      </c>
      <c r="KRF97" s="912">
        <f t="shared" si="160"/>
        <v>0</v>
      </c>
      <c r="KRG97" s="912">
        <f t="shared" si="160"/>
        <v>0</v>
      </c>
      <c r="KRH97" s="912">
        <f t="shared" si="160"/>
        <v>0</v>
      </c>
      <c r="KRI97" s="912">
        <f t="shared" si="160"/>
        <v>0</v>
      </c>
      <c r="KRJ97" s="912">
        <f t="shared" si="160"/>
        <v>0</v>
      </c>
      <c r="KRK97" s="912">
        <f t="shared" si="160"/>
        <v>0</v>
      </c>
      <c r="KRL97" s="912">
        <f t="shared" si="160"/>
        <v>0</v>
      </c>
      <c r="KRM97" s="912">
        <f t="shared" si="160"/>
        <v>0</v>
      </c>
      <c r="KRN97" s="912">
        <f t="shared" si="160"/>
        <v>0</v>
      </c>
      <c r="KRO97" s="912">
        <f t="shared" si="160"/>
        <v>0</v>
      </c>
      <c r="KRP97" s="912">
        <f t="shared" si="160"/>
        <v>0</v>
      </c>
      <c r="KRQ97" s="912">
        <f t="shared" si="160"/>
        <v>0</v>
      </c>
      <c r="KRR97" s="912">
        <f t="shared" si="160"/>
        <v>0</v>
      </c>
      <c r="KRS97" s="912">
        <f t="shared" si="160"/>
        <v>0</v>
      </c>
      <c r="KRT97" s="912">
        <f t="shared" si="160"/>
        <v>0</v>
      </c>
      <c r="KRU97" s="912">
        <f t="shared" si="160"/>
        <v>0</v>
      </c>
      <c r="KRV97" s="912">
        <f t="shared" si="160"/>
        <v>0</v>
      </c>
      <c r="KRW97" s="912">
        <f t="shared" si="160"/>
        <v>0</v>
      </c>
      <c r="KRX97" s="912">
        <f t="shared" si="160"/>
        <v>0</v>
      </c>
      <c r="KRY97" s="912">
        <f t="shared" si="160"/>
        <v>0</v>
      </c>
      <c r="KRZ97" s="912">
        <f t="shared" si="160"/>
        <v>0</v>
      </c>
      <c r="KSA97" s="912">
        <f t="shared" si="160"/>
        <v>0</v>
      </c>
      <c r="KSB97" s="912">
        <f t="shared" si="160"/>
        <v>0</v>
      </c>
      <c r="KSC97" s="912">
        <f t="shared" si="160"/>
        <v>0</v>
      </c>
      <c r="KSD97" s="912">
        <f t="shared" si="160"/>
        <v>0</v>
      </c>
      <c r="KSE97" s="912">
        <f t="shared" si="160"/>
        <v>0</v>
      </c>
      <c r="KSF97" s="912">
        <f t="shared" si="160"/>
        <v>0</v>
      </c>
      <c r="KSG97" s="912">
        <f t="shared" si="160"/>
        <v>0</v>
      </c>
      <c r="KSH97" s="912">
        <f t="shared" si="160"/>
        <v>0</v>
      </c>
      <c r="KSI97" s="912">
        <f t="shared" si="160"/>
        <v>0</v>
      </c>
      <c r="KSJ97" s="912">
        <f t="shared" si="160"/>
        <v>0</v>
      </c>
      <c r="KSK97" s="912">
        <f t="shared" si="160"/>
        <v>0</v>
      </c>
      <c r="KSL97" s="912">
        <f t="shared" ref="KSL97:KUW97" si="161">SUM(KSL96+KSL98)</f>
        <v>0</v>
      </c>
      <c r="KSM97" s="912">
        <f t="shared" si="161"/>
        <v>0</v>
      </c>
      <c r="KSN97" s="912">
        <f t="shared" si="161"/>
        <v>0</v>
      </c>
      <c r="KSO97" s="912">
        <f t="shared" si="161"/>
        <v>0</v>
      </c>
      <c r="KSP97" s="912">
        <f t="shared" si="161"/>
        <v>0</v>
      </c>
      <c r="KSQ97" s="912">
        <f t="shared" si="161"/>
        <v>0</v>
      </c>
      <c r="KSR97" s="912">
        <f t="shared" si="161"/>
        <v>0</v>
      </c>
      <c r="KSS97" s="912">
        <f t="shared" si="161"/>
        <v>0</v>
      </c>
      <c r="KST97" s="912">
        <f t="shared" si="161"/>
        <v>0</v>
      </c>
      <c r="KSU97" s="912">
        <f t="shared" si="161"/>
        <v>0</v>
      </c>
      <c r="KSV97" s="912">
        <f t="shared" si="161"/>
        <v>0</v>
      </c>
      <c r="KSW97" s="912">
        <f t="shared" si="161"/>
        <v>0</v>
      </c>
      <c r="KSX97" s="912">
        <f t="shared" si="161"/>
        <v>0</v>
      </c>
      <c r="KSY97" s="912">
        <f t="shared" si="161"/>
        <v>0</v>
      </c>
      <c r="KSZ97" s="912">
        <f t="shared" si="161"/>
        <v>0</v>
      </c>
      <c r="KTA97" s="912">
        <f t="shared" si="161"/>
        <v>0</v>
      </c>
      <c r="KTB97" s="912">
        <f t="shared" si="161"/>
        <v>0</v>
      </c>
      <c r="KTC97" s="912">
        <f t="shared" si="161"/>
        <v>0</v>
      </c>
      <c r="KTD97" s="912">
        <f t="shared" si="161"/>
        <v>0</v>
      </c>
      <c r="KTE97" s="912">
        <f t="shared" si="161"/>
        <v>0</v>
      </c>
      <c r="KTF97" s="912">
        <f t="shared" si="161"/>
        <v>0</v>
      </c>
      <c r="KTG97" s="912">
        <f t="shared" si="161"/>
        <v>0</v>
      </c>
      <c r="KTH97" s="912">
        <f t="shared" si="161"/>
        <v>0</v>
      </c>
      <c r="KTI97" s="912">
        <f t="shared" si="161"/>
        <v>0</v>
      </c>
      <c r="KTJ97" s="912">
        <f t="shared" si="161"/>
        <v>0</v>
      </c>
      <c r="KTK97" s="912">
        <f t="shared" si="161"/>
        <v>0</v>
      </c>
      <c r="KTL97" s="912">
        <f t="shared" si="161"/>
        <v>0</v>
      </c>
      <c r="KTM97" s="912">
        <f t="shared" si="161"/>
        <v>0</v>
      </c>
      <c r="KTN97" s="912">
        <f t="shared" si="161"/>
        <v>0</v>
      </c>
      <c r="KTO97" s="912">
        <f t="shared" si="161"/>
        <v>0</v>
      </c>
      <c r="KTP97" s="912">
        <f t="shared" si="161"/>
        <v>0</v>
      </c>
      <c r="KTQ97" s="912">
        <f t="shared" si="161"/>
        <v>0</v>
      </c>
      <c r="KTR97" s="912">
        <f t="shared" si="161"/>
        <v>0</v>
      </c>
      <c r="KTS97" s="912">
        <f t="shared" si="161"/>
        <v>0</v>
      </c>
      <c r="KTT97" s="912">
        <f t="shared" si="161"/>
        <v>0</v>
      </c>
      <c r="KTU97" s="912">
        <f t="shared" si="161"/>
        <v>0</v>
      </c>
      <c r="KTV97" s="912">
        <f t="shared" si="161"/>
        <v>0</v>
      </c>
      <c r="KTW97" s="912">
        <f t="shared" si="161"/>
        <v>0</v>
      </c>
      <c r="KTX97" s="912">
        <f t="shared" si="161"/>
        <v>0</v>
      </c>
      <c r="KTY97" s="912">
        <f t="shared" si="161"/>
        <v>0</v>
      </c>
      <c r="KTZ97" s="912">
        <f t="shared" si="161"/>
        <v>0</v>
      </c>
      <c r="KUA97" s="912">
        <f t="shared" si="161"/>
        <v>0</v>
      </c>
      <c r="KUB97" s="912">
        <f t="shared" si="161"/>
        <v>0</v>
      </c>
      <c r="KUC97" s="912">
        <f t="shared" si="161"/>
        <v>0</v>
      </c>
      <c r="KUD97" s="912">
        <f t="shared" si="161"/>
        <v>0</v>
      </c>
      <c r="KUE97" s="912">
        <f t="shared" si="161"/>
        <v>0</v>
      </c>
      <c r="KUF97" s="912">
        <f t="shared" si="161"/>
        <v>0</v>
      </c>
      <c r="KUG97" s="912">
        <f t="shared" si="161"/>
        <v>0</v>
      </c>
      <c r="KUH97" s="912">
        <f t="shared" si="161"/>
        <v>0</v>
      </c>
      <c r="KUI97" s="912">
        <f t="shared" si="161"/>
        <v>0</v>
      </c>
      <c r="KUJ97" s="912">
        <f t="shared" si="161"/>
        <v>0</v>
      </c>
      <c r="KUK97" s="912">
        <f t="shared" si="161"/>
        <v>0</v>
      </c>
      <c r="KUL97" s="912">
        <f t="shared" si="161"/>
        <v>0</v>
      </c>
      <c r="KUM97" s="912">
        <f t="shared" si="161"/>
        <v>0</v>
      </c>
      <c r="KUN97" s="912">
        <f t="shared" si="161"/>
        <v>0</v>
      </c>
      <c r="KUO97" s="912">
        <f t="shared" si="161"/>
        <v>0</v>
      </c>
      <c r="KUP97" s="912">
        <f t="shared" si="161"/>
        <v>0</v>
      </c>
      <c r="KUQ97" s="912">
        <f t="shared" si="161"/>
        <v>0</v>
      </c>
      <c r="KUR97" s="912">
        <f t="shared" si="161"/>
        <v>0</v>
      </c>
      <c r="KUS97" s="912">
        <f t="shared" si="161"/>
        <v>0</v>
      </c>
      <c r="KUT97" s="912">
        <f t="shared" si="161"/>
        <v>0</v>
      </c>
      <c r="KUU97" s="912">
        <f t="shared" si="161"/>
        <v>0</v>
      </c>
      <c r="KUV97" s="912">
        <f t="shared" si="161"/>
        <v>0</v>
      </c>
      <c r="KUW97" s="912">
        <f t="shared" si="161"/>
        <v>0</v>
      </c>
      <c r="KUX97" s="912">
        <f t="shared" ref="KUX97:KXI97" si="162">SUM(KUX96+KUX98)</f>
        <v>0</v>
      </c>
      <c r="KUY97" s="912">
        <f t="shared" si="162"/>
        <v>0</v>
      </c>
      <c r="KUZ97" s="912">
        <f t="shared" si="162"/>
        <v>0</v>
      </c>
      <c r="KVA97" s="912">
        <f t="shared" si="162"/>
        <v>0</v>
      </c>
      <c r="KVB97" s="912">
        <f t="shared" si="162"/>
        <v>0</v>
      </c>
      <c r="KVC97" s="912">
        <f t="shared" si="162"/>
        <v>0</v>
      </c>
      <c r="KVD97" s="912">
        <f t="shared" si="162"/>
        <v>0</v>
      </c>
      <c r="KVE97" s="912">
        <f t="shared" si="162"/>
        <v>0</v>
      </c>
      <c r="KVF97" s="912">
        <f t="shared" si="162"/>
        <v>0</v>
      </c>
      <c r="KVG97" s="912">
        <f t="shared" si="162"/>
        <v>0</v>
      </c>
      <c r="KVH97" s="912">
        <f t="shared" si="162"/>
        <v>0</v>
      </c>
      <c r="KVI97" s="912">
        <f t="shared" si="162"/>
        <v>0</v>
      </c>
      <c r="KVJ97" s="912">
        <f t="shared" si="162"/>
        <v>0</v>
      </c>
      <c r="KVK97" s="912">
        <f t="shared" si="162"/>
        <v>0</v>
      </c>
      <c r="KVL97" s="912">
        <f t="shared" si="162"/>
        <v>0</v>
      </c>
      <c r="KVM97" s="912">
        <f t="shared" si="162"/>
        <v>0</v>
      </c>
      <c r="KVN97" s="912">
        <f t="shared" si="162"/>
        <v>0</v>
      </c>
      <c r="KVO97" s="912">
        <f t="shared" si="162"/>
        <v>0</v>
      </c>
      <c r="KVP97" s="912">
        <f t="shared" si="162"/>
        <v>0</v>
      </c>
      <c r="KVQ97" s="912">
        <f t="shared" si="162"/>
        <v>0</v>
      </c>
      <c r="KVR97" s="912">
        <f t="shared" si="162"/>
        <v>0</v>
      </c>
      <c r="KVS97" s="912">
        <f t="shared" si="162"/>
        <v>0</v>
      </c>
      <c r="KVT97" s="912">
        <f t="shared" si="162"/>
        <v>0</v>
      </c>
      <c r="KVU97" s="912">
        <f t="shared" si="162"/>
        <v>0</v>
      </c>
      <c r="KVV97" s="912">
        <f t="shared" si="162"/>
        <v>0</v>
      </c>
      <c r="KVW97" s="912">
        <f t="shared" si="162"/>
        <v>0</v>
      </c>
      <c r="KVX97" s="912">
        <f t="shared" si="162"/>
        <v>0</v>
      </c>
      <c r="KVY97" s="912">
        <f t="shared" si="162"/>
        <v>0</v>
      </c>
      <c r="KVZ97" s="912">
        <f t="shared" si="162"/>
        <v>0</v>
      </c>
      <c r="KWA97" s="912">
        <f t="shared" si="162"/>
        <v>0</v>
      </c>
      <c r="KWB97" s="912">
        <f t="shared" si="162"/>
        <v>0</v>
      </c>
      <c r="KWC97" s="912">
        <f t="shared" si="162"/>
        <v>0</v>
      </c>
      <c r="KWD97" s="912">
        <f t="shared" si="162"/>
        <v>0</v>
      </c>
      <c r="KWE97" s="912">
        <f t="shared" si="162"/>
        <v>0</v>
      </c>
      <c r="KWF97" s="912">
        <f t="shared" si="162"/>
        <v>0</v>
      </c>
      <c r="KWG97" s="912">
        <f t="shared" si="162"/>
        <v>0</v>
      </c>
      <c r="KWH97" s="912">
        <f t="shared" si="162"/>
        <v>0</v>
      </c>
      <c r="KWI97" s="912">
        <f t="shared" si="162"/>
        <v>0</v>
      </c>
      <c r="KWJ97" s="912">
        <f t="shared" si="162"/>
        <v>0</v>
      </c>
      <c r="KWK97" s="912">
        <f t="shared" si="162"/>
        <v>0</v>
      </c>
      <c r="KWL97" s="912">
        <f t="shared" si="162"/>
        <v>0</v>
      </c>
      <c r="KWM97" s="912">
        <f t="shared" si="162"/>
        <v>0</v>
      </c>
      <c r="KWN97" s="912">
        <f t="shared" si="162"/>
        <v>0</v>
      </c>
      <c r="KWO97" s="912">
        <f t="shared" si="162"/>
        <v>0</v>
      </c>
      <c r="KWP97" s="912">
        <f t="shared" si="162"/>
        <v>0</v>
      </c>
      <c r="KWQ97" s="912">
        <f t="shared" si="162"/>
        <v>0</v>
      </c>
      <c r="KWR97" s="912">
        <f t="shared" si="162"/>
        <v>0</v>
      </c>
      <c r="KWS97" s="912">
        <f t="shared" si="162"/>
        <v>0</v>
      </c>
      <c r="KWT97" s="912">
        <f t="shared" si="162"/>
        <v>0</v>
      </c>
      <c r="KWU97" s="912">
        <f t="shared" si="162"/>
        <v>0</v>
      </c>
      <c r="KWV97" s="912">
        <f t="shared" si="162"/>
        <v>0</v>
      </c>
      <c r="KWW97" s="912">
        <f t="shared" si="162"/>
        <v>0</v>
      </c>
      <c r="KWX97" s="912">
        <f t="shared" si="162"/>
        <v>0</v>
      </c>
      <c r="KWY97" s="912">
        <f t="shared" si="162"/>
        <v>0</v>
      </c>
      <c r="KWZ97" s="912">
        <f t="shared" si="162"/>
        <v>0</v>
      </c>
      <c r="KXA97" s="912">
        <f t="shared" si="162"/>
        <v>0</v>
      </c>
      <c r="KXB97" s="912">
        <f t="shared" si="162"/>
        <v>0</v>
      </c>
      <c r="KXC97" s="912">
        <f t="shared" si="162"/>
        <v>0</v>
      </c>
      <c r="KXD97" s="912">
        <f t="shared" si="162"/>
        <v>0</v>
      </c>
      <c r="KXE97" s="912">
        <f t="shared" si="162"/>
        <v>0</v>
      </c>
      <c r="KXF97" s="912">
        <f t="shared" si="162"/>
        <v>0</v>
      </c>
      <c r="KXG97" s="912">
        <f t="shared" si="162"/>
        <v>0</v>
      </c>
      <c r="KXH97" s="912">
        <f t="shared" si="162"/>
        <v>0</v>
      </c>
      <c r="KXI97" s="912">
        <f t="shared" si="162"/>
        <v>0</v>
      </c>
      <c r="KXJ97" s="912">
        <f t="shared" ref="KXJ97:KZU97" si="163">SUM(KXJ96+KXJ98)</f>
        <v>0</v>
      </c>
      <c r="KXK97" s="912">
        <f t="shared" si="163"/>
        <v>0</v>
      </c>
      <c r="KXL97" s="912">
        <f t="shared" si="163"/>
        <v>0</v>
      </c>
      <c r="KXM97" s="912">
        <f t="shared" si="163"/>
        <v>0</v>
      </c>
      <c r="KXN97" s="912">
        <f t="shared" si="163"/>
        <v>0</v>
      </c>
      <c r="KXO97" s="912">
        <f t="shared" si="163"/>
        <v>0</v>
      </c>
      <c r="KXP97" s="912">
        <f t="shared" si="163"/>
        <v>0</v>
      </c>
      <c r="KXQ97" s="912">
        <f t="shared" si="163"/>
        <v>0</v>
      </c>
      <c r="KXR97" s="912">
        <f t="shared" si="163"/>
        <v>0</v>
      </c>
      <c r="KXS97" s="912">
        <f t="shared" si="163"/>
        <v>0</v>
      </c>
      <c r="KXT97" s="912">
        <f t="shared" si="163"/>
        <v>0</v>
      </c>
      <c r="KXU97" s="912">
        <f t="shared" si="163"/>
        <v>0</v>
      </c>
      <c r="KXV97" s="912">
        <f t="shared" si="163"/>
        <v>0</v>
      </c>
      <c r="KXW97" s="912">
        <f t="shared" si="163"/>
        <v>0</v>
      </c>
      <c r="KXX97" s="912">
        <f t="shared" si="163"/>
        <v>0</v>
      </c>
      <c r="KXY97" s="912">
        <f t="shared" si="163"/>
        <v>0</v>
      </c>
      <c r="KXZ97" s="912">
        <f t="shared" si="163"/>
        <v>0</v>
      </c>
      <c r="KYA97" s="912">
        <f t="shared" si="163"/>
        <v>0</v>
      </c>
      <c r="KYB97" s="912">
        <f t="shared" si="163"/>
        <v>0</v>
      </c>
      <c r="KYC97" s="912">
        <f t="shared" si="163"/>
        <v>0</v>
      </c>
      <c r="KYD97" s="912">
        <f t="shared" si="163"/>
        <v>0</v>
      </c>
      <c r="KYE97" s="912">
        <f t="shared" si="163"/>
        <v>0</v>
      </c>
      <c r="KYF97" s="912">
        <f t="shared" si="163"/>
        <v>0</v>
      </c>
      <c r="KYG97" s="912">
        <f t="shared" si="163"/>
        <v>0</v>
      </c>
      <c r="KYH97" s="912">
        <f t="shared" si="163"/>
        <v>0</v>
      </c>
      <c r="KYI97" s="912">
        <f t="shared" si="163"/>
        <v>0</v>
      </c>
      <c r="KYJ97" s="912">
        <f t="shared" si="163"/>
        <v>0</v>
      </c>
      <c r="KYK97" s="912">
        <f t="shared" si="163"/>
        <v>0</v>
      </c>
      <c r="KYL97" s="912">
        <f t="shared" si="163"/>
        <v>0</v>
      </c>
      <c r="KYM97" s="912">
        <f t="shared" si="163"/>
        <v>0</v>
      </c>
      <c r="KYN97" s="912">
        <f t="shared" si="163"/>
        <v>0</v>
      </c>
      <c r="KYO97" s="912">
        <f t="shared" si="163"/>
        <v>0</v>
      </c>
      <c r="KYP97" s="912">
        <f t="shared" si="163"/>
        <v>0</v>
      </c>
      <c r="KYQ97" s="912">
        <f t="shared" si="163"/>
        <v>0</v>
      </c>
      <c r="KYR97" s="912">
        <f t="shared" si="163"/>
        <v>0</v>
      </c>
      <c r="KYS97" s="912">
        <f t="shared" si="163"/>
        <v>0</v>
      </c>
      <c r="KYT97" s="912">
        <f t="shared" si="163"/>
        <v>0</v>
      </c>
      <c r="KYU97" s="912">
        <f t="shared" si="163"/>
        <v>0</v>
      </c>
      <c r="KYV97" s="912">
        <f t="shared" si="163"/>
        <v>0</v>
      </c>
      <c r="KYW97" s="912">
        <f t="shared" si="163"/>
        <v>0</v>
      </c>
      <c r="KYX97" s="912">
        <f t="shared" si="163"/>
        <v>0</v>
      </c>
      <c r="KYY97" s="912">
        <f t="shared" si="163"/>
        <v>0</v>
      </c>
      <c r="KYZ97" s="912">
        <f t="shared" si="163"/>
        <v>0</v>
      </c>
      <c r="KZA97" s="912">
        <f t="shared" si="163"/>
        <v>0</v>
      </c>
      <c r="KZB97" s="912">
        <f t="shared" si="163"/>
        <v>0</v>
      </c>
      <c r="KZC97" s="912">
        <f t="shared" si="163"/>
        <v>0</v>
      </c>
      <c r="KZD97" s="912">
        <f t="shared" si="163"/>
        <v>0</v>
      </c>
      <c r="KZE97" s="912">
        <f t="shared" si="163"/>
        <v>0</v>
      </c>
      <c r="KZF97" s="912">
        <f t="shared" si="163"/>
        <v>0</v>
      </c>
      <c r="KZG97" s="912">
        <f t="shared" si="163"/>
        <v>0</v>
      </c>
      <c r="KZH97" s="912">
        <f t="shared" si="163"/>
        <v>0</v>
      </c>
      <c r="KZI97" s="912">
        <f t="shared" si="163"/>
        <v>0</v>
      </c>
      <c r="KZJ97" s="912">
        <f t="shared" si="163"/>
        <v>0</v>
      </c>
      <c r="KZK97" s="912">
        <f t="shared" si="163"/>
        <v>0</v>
      </c>
      <c r="KZL97" s="912">
        <f t="shared" si="163"/>
        <v>0</v>
      </c>
      <c r="KZM97" s="912">
        <f t="shared" si="163"/>
        <v>0</v>
      </c>
      <c r="KZN97" s="912">
        <f t="shared" si="163"/>
        <v>0</v>
      </c>
      <c r="KZO97" s="912">
        <f t="shared" si="163"/>
        <v>0</v>
      </c>
      <c r="KZP97" s="912">
        <f t="shared" si="163"/>
        <v>0</v>
      </c>
      <c r="KZQ97" s="912">
        <f t="shared" si="163"/>
        <v>0</v>
      </c>
      <c r="KZR97" s="912">
        <f t="shared" si="163"/>
        <v>0</v>
      </c>
      <c r="KZS97" s="912">
        <f t="shared" si="163"/>
        <v>0</v>
      </c>
      <c r="KZT97" s="912">
        <f t="shared" si="163"/>
        <v>0</v>
      </c>
      <c r="KZU97" s="912">
        <f t="shared" si="163"/>
        <v>0</v>
      </c>
      <c r="KZV97" s="912">
        <f t="shared" ref="KZV97:LCG97" si="164">SUM(KZV96+KZV98)</f>
        <v>0</v>
      </c>
      <c r="KZW97" s="912">
        <f t="shared" si="164"/>
        <v>0</v>
      </c>
      <c r="KZX97" s="912">
        <f t="shared" si="164"/>
        <v>0</v>
      </c>
      <c r="KZY97" s="912">
        <f t="shared" si="164"/>
        <v>0</v>
      </c>
      <c r="KZZ97" s="912">
        <f t="shared" si="164"/>
        <v>0</v>
      </c>
      <c r="LAA97" s="912">
        <f t="shared" si="164"/>
        <v>0</v>
      </c>
      <c r="LAB97" s="912">
        <f t="shared" si="164"/>
        <v>0</v>
      </c>
      <c r="LAC97" s="912">
        <f t="shared" si="164"/>
        <v>0</v>
      </c>
      <c r="LAD97" s="912">
        <f t="shared" si="164"/>
        <v>0</v>
      </c>
      <c r="LAE97" s="912">
        <f t="shared" si="164"/>
        <v>0</v>
      </c>
      <c r="LAF97" s="912">
        <f t="shared" si="164"/>
        <v>0</v>
      </c>
      <c r="LAG97" s="912">
        <f t="shared" si="164"/>
        <v>0</v>
      </c>
      <c r="LAH97" s="912">
        <f t="shared" si="164"/>
        <v>0</v>
      </c>
      <c r="LAI97" s="912">
        <f t="shared" si="164"/>
        <v>0</v>
      </c>
      <c r="LAJ97" s="912">
        <f t="shared" si="164"/>
        <v>0</v>
      </c>
      <c r="LAK97" s="912">
        <f t="shared" si="164"/>
        <v>0</v>
      </c>
      <c r="LAL97" s="912">
        <f t="shared" si="164"/>
        <v>0</v>
      </c>
      <c r="LAM97" s="912">
        <f t="shared" si="164"/>
        <v>0</v>
      </c>
      <c r="LAN97" s="912">
        <f t="shared" si="164"/>
        <v>0</v>
      </c>
      <c r="LAO97" s="912">
        <f t="shared" si="164"/>
        <v>0</v>
      </c>
      <c r="LAP97" s="912">
        <f t="shared" si="164"/>
        <v>0</v>
      </c>
      <c r="LAQ97" s="912">
        <f t="shared" si="164"/>
        <v>0</v>
      </c>
      <c r="LAR97" s="912">
        <f t="shared" si="164"/>
        <v>0</v>
      </c>
      <c r="LAS97" s="912">
        <f t="shared" si="164"/>
        <v>0</v>
      </c>
      <c r="LAT97" s="912">
        <f t="shared" si="164"/>
        <v>0</v>
      </c>
      <c r="LAU97" s="912">
        <f t="shared" si="164"/>
        <v>0</v>
      </c>
      <c r="LAV97" s="912">
        <f t="shared" si="164"/>
        <v>0</v>
      </c>
      <c r="LAW97" s="912">
        <f t="shared" si="164"/>
        <v>0</v>
      </c>
      <c r="LAX97" s="912">
        <f t="shared" si="164"/>
        <v>0</v>
      </c>
      <c r="LAY97" s="912">
        <f t="shared" si="164"/>
        <v>0</v>
      </c>
      <c r="LAZ97" s="912">
        <f t="shared" si="164"/>
        <v>0</v>
      </c>
      <c r="LBA97" s="912">
        <f t="shared" si="164"/>
        <v>0</v>
      </c>
      <c r="LBB97" s="912">
        <f t="shared" si="164"/>
        <v>0</v>
      </c>
      <c r="LBC97" s="912">
        <f t="shared" si="164"/>
        <v>0</v>
      </c>
      <c r="LBD97" s="912">
        <f t="shared" si="164"/>
        <v>0</v>
      </c>
      <c r="LBE97" s="912">
        <f t="shared" si="164"/>
        <v>0</v>
      </c>
      <c r="LBF97" s="912">
        <f t="shared" si="164"/>
        <v>0</v>
      </c>
      <c r="LBG97" s="912">
        <f t="shared" si="164"/>
        <v>0</v>
      </c>
      <c r="LBH97" s="912">
        <f t="shared" si="164"/>
        <v>0</v>
      </c>
      <c r="LBI97" s="912">
        <f t="shared" si="164"/>
        <v>0</v>
      </c>
      <c r="LBJ97" s="912">
        <f t="shared" si="164"/>
        <v>0</v>
      </c>
      <c r="LBK97" s="912">
        <f t="shared" si="164"/>
        <v>0</v>
      </c>
      <c r="LBL97" s="912">
        <f t="shared" si="164"/>
        <v>0</v>
      </c>
      <c r="LBM97" s="912">
        <f t="shared" si="164"/>
        <v>0</v>
      </c>
      <c r="LBN97" s="912">
        <f t="shared" si="164"/>
        <v>0</v>
      </c>
      <c r="LBO97" s="912">
        <f t="shared" si="164"/>
        <v>0</v>
      </c>
      <c r="LBP97" s="912">
        <f t="shared" si="164"/>
        <v>0</v>
      </c>
      <c r="LBQ97" s="912">
        <f t="shared" si="164"/>
        <v>0</v>
      </c>
      <c r="LBR97" s="912">
        <f t="shared" si="164"/>
        <v>0</v>
      </c>
      <c r="LBS97" s="912">
        <f t="shared" si="164"/>
        <v>0</v>
      </c>
      <c r="LBT97" s="912">
        <f t="shared" si="164"/>
        <v>0</v>
      </c>
      <c r="LBU97" s="912">
        <f t="shared" si="164"/>
        <v>0</v>
      </c>
      <c r="LBV97" s="912">
        <f t="shared" si="164"/>
        <v>0</v>
      </c>
      <c r="LBW97" s="912">
        <f t="shared" si="164"/>
        <v>0</v>
      </c>
      <c r="LBX97" s="912">
        <f t="shared" si="164"/>
        <v>0</v>
      </c>
      <c r="LBY97" s="912">
        <f t="shared" si="164"/>
        <v>0</v>
      </c>
      <c r="LBZ97" s="912">
        <f t="shared" si="164"/>
        <v>0</v>
      </c>
      <c r="LCA97" s="912">
        <f t="shared" si="164"/>
        <v>0</v>
      </c>
      <c r="LCB97" s="912">
        <f t="shared" si="164"/>
        <v>0</v>
      </c>
      <c r="LCC97" s="912">
        <f t="shared" si="164"/>
        <v>0</v>
      </c>
      <c r="LCD97" s="912">
        <f t="shared" si="164"/>
        <v>0</v>
      </c>
      <c r="LCE97" s="912">
        <f t="shared" si="164"/>
        <v>0</v>
      </c>
      <c r="LCF97" s="912">
        <f t="shared" si="164"/>
        <v>0</v>
      </c>
      <c r="LCG97" s="912">
        <f t="shared" si="164"/>
        <v>0</v>
      </c>
      <c r="LCH97" s="912">
        <f t="shared" ref="LCH97:LES97" si="165">SUM(LCH96+LCH98)</f>
        <v>0</v>
      </c>
      <c r="LCI97" s="912">
        <f t="shared" si="165"/>
        <v>0</v>
      </c>
      <c r="LCJ97" s="912">
        <f t="shared" si="165"/>
        <v>0</v>
      </c>
      <c r="LCK97" s="912">
        <f t="shared" si="165"/>
        <v>0</v>
      </c>
      <c r="LCL97" s="912">
        <f t="shared" si="165"/>
        <v>0</v>
      </c>
      <c r="LCM97" s="912">
        <f t="shared" si="165"/>
        <v>0</v>
      </c>
      <c r="LCN97" s="912">
        <f t="shared" si="165"/>
        <v>0</v>
      </c>
      <c r="LCO97" s="912">
        <f t="shared" si="165"/>
        <v>0</v>
      </c>
      <c r="LCP97" s="912">
        <f t="shared" si="165"/>
        <v>0</v>
      </c>
      <c r="LCQ97" s="912">
        <f t="shared" si="165"/>
        <v>0</v>
      </c>
      <c r="LCR97" s="912">
        <f t="shared" si="165"/>
        <v>0</v>
      </c>
      <c r="LCS97" s="912">
        <f t="shared" si="165"/>
        <v>0</v>
      </c>
      <c r="LCT97" s="912">
        <f t="shared" si="165"/>
        <v>0</v>
      </c>
      <c r="LCU97" s="912">
        <f t="shared" si="165"/>
        <v>0</v>
      </c>
      <c r="LCV97" s="912">
        <f t="shared" si="165"/>
        <v>0</v>
      </c>
      <c r="LCW97" s="912">
        <f t="shared" si="165"/>
        <v>0</v>
      </c>
      <c r="LCX97" s="912">
        <f t="shared" si="165"/>
        <v>0</v>
      </c>
      <c r="LCY97" s="912">
        <f t="shared" si="165"/>
        <v>0</v>
      </c>
      <c r="LCZ97" s="912">
        <f t="shared" si="165"/>
        <v>0</v>
      </c>
      <c r="LDA97" s="912">
        <f t="shared" si="165"/>
        <v>0</v>
      </c>
      <c r="LDB97" s="912">
        <f t="shared" si="165"/>
        <v>0</v>
      </c>
      <c r="LDC97" s="912">
        <f t="shared" si="165"/>
        <v>0</v>
      </c>
      <c r="LDD97" s="912">
        <f t="shared" si="165"/>
        <v>0</v>
      </c>
      <c r="LDE97" s="912">
        <f t="shared" si="165"/>
        <v>0</v>
      </c>
      <c r="LDF97" s="912">
        <f t="shared" si="165"/>
        <v>0</v>
      </c>
      <c r="LDG97" s="912">
        <f t="shared" si="165"/>
        <v>0</v>
      </c>
      <c r="LDH97" s="912">
        <f t="shared" si="165"/>
        <v>0</v>
      </c>
      <c r="LDI97" s="912">
        <f t="shared" si="165"/>
        <v>0</v>
      </c>
      <c r="LDJ97" s="912">
        <f t="shared" si="165"/>
        <v>0</v>
      </c>
      <c r="LDK97" s="912">
        <f t="shared" si="165"/>
        <v>0</v>
      </c>
      <c r="LDL97" s="912">
        <f t="shared" si="165"/>
        <v>0</v>
      </c>
      <c r="LDM97" s="912">
        <f t="shared" si="165"/>
        <v>0</v>
      </c>
      <c r="LDN97" s="912">
        <f t="shared" si="165"/>
        <v>0</v>
      </c>
      <c r="LDO97" s="912">
        <f t="shared" si="165"/>
        <v>0</v>
      </c>
      <c r="LDP97" s="912">
        <f t="shared" si="165"/>
        <v>0</v>
      </c>
      <c r="LDQ97" s="912">
        <f t="shared" si="165"/>
        <v>0</v>
      </c>
      <c r="LDR97" s="912">
        <f t="shared" si="165"/>
        <v>0</v>
      </c>
      <c r="LDS97" s="912">
        <f t="shared" si="165"/>
        <v>0</v>
      </c>
      <c r="LDT97" s="912">
        <f t="shared" si="165"/>
        <v>0</v>
      </c>
      <c r="LDU97" s="912">
        <f t="shared" si="165"/>
        <v>0</v>
      </c>
      <c r="LDV97" s="912">
        <f t="shared" si="165"/>
        <v>0</v>
      </c>
      <c r="LDW97" s="912">
        <f t="shared" si="165"/>
        <v>0</v>
      </c>
      <c r="LDX97" s="912">
        <f t="shared" si="165"/>
        <v>0</v>
      </c>
      <c r="LDY97" s="912">
        <f t="shared" si="165"/>
        <v>0</v>
      </c>
      <c r="LDZ97" s="912">
        <f t="shared" si="165"/>
        <v>0</v>
      </c>
      <c r="LEA97" s="912">
        <f t="shared" si="165"/>
        <v>0</v>
      </c>
      <c r="LEB97" s="912">
        <f t="shared" si="165"/>
        <v>0</v>
      </c>
      <c r="LEC97" s="912">
        <f t="shared" si="165"/>
        <v>0</v>
      </c>
      <c r="LED97" s="912">
        <f t="shared" si="165"/>
        <v>0</v>
      </c>
      <c r="LEE97" s="912">
        <f t="shared" si="165"/>
        <v>0</v>
      </c>
      <c r="LEF97" s="912">
        <f t="shared" si="165"/>
        <v>0</v>
      </c>
      <c r="LEG97" s="912">
        <f t="shared" si="165"/>
        <v>0</v>
      </c>
      <c r="LEH97" s="912">
        <f t="shared" si="165"/>
        <v>0</v>
      </c>
      <c r="LEI97" s="912">
        <f t="shared" si="165"/>
        <v>0</v>
      </c>
      <c r="LEJ97" s="912">
        <f t="shared" si="165"/>
        <v>0</v>
      </c>
      <c r="LEK97" s="912">
        <f t="shared" si="165"/>
        <v>0</v>
      </c>
      <c r="LEL97" s="912">
        <f t="shared" si="165"/>
        <v>0</v>
      </c>
      <c r="LEM97" s="912">
        <f t="shared" si="165"/>
        <v>0</v>
      </c>
      <c r="LEN97" s="912">
        <f t="shared" si="165"/>
        <v>0</v>
      </c>
      <c r="LEO97" s="912">
        <f t="shared" si="165"/>
        <v>0</v>
      </c>
      <c r="LEP97" s="912">
        <f t="shared" si="165"/>
        <v>0</v>
      </c>
      <c r="LEQ97" s="912">
        <f t="shared" si="165"/>
        <v>0</v>
      </c>
      <c r="LER97" s="912">
        <f t="shared" si="165"/>
        <v>0</v>
      </c>
      <c r="LES97" s="912">
        <f t="shared" si="165"/>
        <v>0</v>
      </c>
      <c r="LET97" s="912">
        <f t="shared" ref="LET97:LHE97" si="166">SUM(LET96+LET98)</f>
        <v>0</v>
      </c>
      <c r="LEU97" s="912">
        <f t="shared" si="166"/>
        <v>0</v>
      </c>
      <c r="LEV97" s="912">
        <f t="shared" si="166"/>
        <v>0</v>
      </c>
      <c r="LEW97" s="912">
        <f t="shared" si="166"/>
        <v>0</v>
      </c>
      <c r="LEX97" s="912">
        <f t="shared" si="166"/>
        <v>0</v>
      </c>
      <c r="LEY97" s="912">
        <f t="shared" si="166"/>
        <v>0</v>
      </c>
      <c r="LEZ97" s="912">
        <f t="shared" si="166"/>
        <v>0</v>
      </c>
      <c r="LFA97" s="912">
        <f t="shared" si="166"/>
        <v>0</v>
      </c>
      <c r="LFB97" s="912">
        <f t="shared" si="166"/>
        <v>0</v>
      </c>
      <c r="LFC97" s="912">
        <f t="shared" si="166"/>
        <v>0</v>
      </c>
      <c r="LFD97" s="912">
        <f t="shared" si="166"/>
        <v>0</v>
      </c>
      <c r="LFE97" s="912">
        <f t="shared" si="166"/>
        <v>0</v>
      </c>
      <c r="LFF97" s="912">
        <f t="shared" si="166"/>
        <v>0</v>
      </c>
      <c r="LFG97" s="912">
        <f t="shared" si="166"/>
        <v>0</v>
      </c>
      <c r="LFH97" s="912">
        <f t="shared" si="166"/>
        <v>0</v>
      </c>
      <c r="LFI97" s="912">
        <f t="shared" si="166"/>
        <v>0</v>
      </c>
      <c r="LFJ97" s="912">
        <f t="shared" si="166"/>
        <v>0</v>
      </c>
      <c r="LFK97" s="912">
        <f t="shared" si="166"/>
        <v>0</v>
      </c>
      <c r="LFL97" s="912">
        <f t="shared" si="166"/>
        <v>0</v>
      </c>
      <c r="LFM97" s="912">
        <f t="shared" si="166"/>
        <v>0</v>
      </c>
      <c r="LFN97" s="912">
        <f t="shared" si="166"/>
        <v>0</v>
      </c>
      <c r="LFO97" s="912">
        <f t="shared" si="166"/>
        <v>0</v>
      </c>
      <c r="LFP97" s="912">
        <f t="shared" si="166"/>
        <v>0</v>
      </c>
      <c r="LFQ97" s="912">
        <f t="shared" si="166"/>
        <v>0</v>
      </c>
      <c r="LFR97" s="912">
        <f t="shared" si="166"/>
        <v>0</v>
      </c>
      <c r="LFS97" s="912">
        <f t="shared" si="166"/>
        <v>0</v>
      </c>
      <c r="LFT97" s="912">
        <f t="shared" si="166"/>
        <v>0</v>
      </c>
      <c r="LFU97" s="912">
        <f t="shared" si="166"/>
        <v>0</v>
      </c>
      <c r="LFV97" s="912">
        <f t="shared" si="166"/>
        <v>0</v>
      </c>
      <c r="LFW97" s="912">
        <f t="shared" si="166"/>
        <v>0</v>
      </c>
      <c r="LFX97" s="912">
        <f t="shared" si="166"/>
        <v>0</v>
      </c>
      <c r="LFY97" s="912">
        <f t="shared" si="166"/>
        <v>0</v>
      </c>
      <c r="LFZ97" s="912">
        <f t="shared" si="166"/>
        <v>0</v>
      </c>
      <c r="LGA97" s="912">
        <f t="shared" si="166"/>
        <v>0</v>
      </c>
      <c r="LGB97" s="912">
        <f t="shared" si="166"/>
        <v>0</v>
      </c>
      <c r="LGC97" s="912">
        <f t="shared" si="166"/>
        <v>0</v>
      </c>
      <c r="LGD97" s="912">
        <f t="shared" si="166"/>
        <v>0</v>
      </c>
      <c r="LGE97" s="912">
        <f t="shared" si="166"/>
        <v>0</v>
      </c>
      <c r="LGF97" s="912">
        <f t="shared" si="166"/>
        <v>0</v>
      </c>
      <c r="LGG97" s="912">
        <f t="shared" si="166"/>
        <v>0</v>
      </c>
      <c r="LGH97" s="912">
        <f t="shared" si="166"/>
        <v>0</v>
      </c>
      <c r="LGI97" s="912">
        <f t="shared" si="166"/>
        <v>0</v>
      </c>
      <c r="LGJ97" s="912">
        <f t="shared" si="166"/>
        <v>0</v>
      </c>
      <c r="LGK97" s="912">
        <f t="shared" si="166"/>
        <v>0</v>
      </c>
      <c r="LGL97" s="912">
        <f t="shared" si="166"/>
        <v>0</v>
      </c>
      <c r="LGM97" s="912">
        <f t="shared" si="166"/>
        <v>0</v>
      </c>
      <c r="LGN97" s="912">
        <f t="shared" si="166"/>
        <v>0</v>
      </c>
      <c r="LGO97" s="912">
        <f t="shared" si="166"/>
        <v>0</v>
      </c>
      <c r="LGP97" s="912">
        <f t="shared" si="166"/>
        <v>0</v>
      </c>
      <c r="LGQ97" s="912">
        <f t="shared" si="166"/>
        <v>0</v>
      </c>
      <c r="LGR97" s="912">
        <f t="shared" si="166"/>
        <v>0</v>
      </c>
      <c r="LGS97" s="912">
        <f t="shared" si="166"/>
        <v>0</v>
      </c>
      <c r="LGT97" s="912">
        <f t="shared" si="166"/>
        <v>0</v>
      </c>
      <c r="LGU97" s="912">
        <f t="shared" si="166"/>
        <v>0</v>
      </c>
      <c r="LGV97" s="912">
        <f t="shared" si="166"/>
        <v>0</v>
      </c>
      <c r="LGW97" s="912">
        <f t="shared" si="166"/>
        <v>0</v>
      </c>
      <c r="LGX97" s="912">
        <f t="shared" si="166"/>
        <v>0</v>
      </c>
      <c r="LGY97" s="912">
        <f t="shared" si="166"/>
        <v>0</v>
      </c>
      <c r="LGZ97" s="912">
        <f t="shared" si="166"/>
        <v>0</v>
      </c>
      <c r="LHA97" s="912">
        <f t="shared" si="166"/>
        <v>0</v>
      </c>
      <c r="LHB97" s="912">
        <f t="shared" si="166"/>
        <v>0</v>
      </c>
      <c r="LHC97" s="912">
        <f t="shared" si="166"/>
        <v>0</v>
      </c>
      <c r="LHD97" s="912">
        <f t="shared" si="166"/>
        <v>0</v>
      </c>
      <c r="LHE97" s="912">
        <f t="shared" si="166"/>
        <v>0</v>
      </c>
      <c r="LHF97" s="912">
        <f t="shared" ref="LHF97:LJQ97" si="167">SUM(LHF96+LHF98)</f>
        <v>0</v>
      </c>
      <c r="LHG97" s="912">
        <f t="shared" si="167"/>
        <v>0</v>
      </c>
      <c r="LHH97" s="912">
        <f t="shared" si="167"/>
        <v>0</v>
      </c>
      <c r="LHI97" s="912">
        <f t="shared" si="167"/>
        <v>0</v>
      </c>
      <c r="LHJ97" s="912">
        <f t="shared" si="167"/>
        <v>0</v>
      </c>
      <c r="LHK97" s="912">
        <f t="shared" si="167"/>
        <v>0</v>
      </c>
      <c r="LHL97" s="912">
        <f t="shared" si="167"/>
        <v>0</v>
      </c>
      <c r="LHM97" s="912">
        <f t="shared" si="167"/>
        <v>0</v>
      </c>
      <c r="LHN97" s="912">
        <f t="shared" si="167"/>
        <v>0</v>
      </c>
      <c r="LHO97" s="912">
        <f t="shared" si="167"/>
        <v>0</v>
      </c>
      <c r="LHP97" s="912">
        <f t="shared" si="167"/>
        <v>0</v>
      </c>
      <c r="LHQ97" s="912">
        <f t="shared" si="167"/>
        <v>0</v>
      </c>
      <c r="LHR97" s="912">
        <f t="shared" si="167"/>
        <v>0</v>
      </c>
      <c r="LHS97" s="912">
        <f t="shared" si="167"/>
        <v>0</v>
      </c>
      <c r="LHT97" s="912">
        <f t="shared" si="167"/>
        <v>0</v>
      </c>
      <c r="LHU97" s="912">
        <f t="shared" si="167"/>
        <v>0</v>
      </c>
      <c r="LHV97" s="912">
        <f t="shared" si="167"/>
        <v>0</v>
      </c>
      <c r="LHW97" s="912">
        <f t="shared" si="167"/>
        <v>0</v>
      </c>
      <c r="LHX97" s="912">
        <f t="shared" si="167"/>
        <v>0</v>
      </c>
      <c r="LHY97" s="912">
        <f t="shared" si="167"/>
        <v>0</v>
      </c>
      <c r="LHZ97" s="912">
        <f t="shared" si="167"/>
        <v>0</v>
      </c>
      <c r="LIA97" s="912">
        <f t="shared" si="167"/>
        <v>0</v>
      </c>
      <c r="LIB97" s="912">
        <f t="shared" si="167"/>
        <v>0</v>
      </c>
      <c r="LIC97" s="912">
        <f t="shared" si="167"/>
        <v>0</v>
      </c>
      <c r="LID97" s="912">
        <f t="shared" si="167"/>
        <v>0</v>
      </c>
      <c r="LIE97" s="912">
        <f t="shared" si="167"/>
        <v>0</v>
      </c>
      <c r="LIF97" s="912">
        <f t="shared" si="167"/>
        <v>0</v>
      </c>
      <c r="LIG97" s="912">
        <f t="shared" si="167"/>
        <v>0</v>
      </c>
      <c r="LIH97" s="912">
        <f t="shared" si="167"/>
        <v>0</v>
      </c>
      <c r="LII97" s="912">
        <f t="shared" si="167"/>
        <v>0</v>
      </c>
      <c r="LIJ97" s="912">
        <f t="shared" si="167"/>
        <v>0</v>
      </c>
      <c r="LIK97" s="912">
        <f t="shared" si="167"/>
        <v>0</v>
      </c>
      <c r="LIL97" s="912">
        <f t="shared" si="167"/>
        <v>0</v>
      </c>
      <c r="LIM97" s="912">
        <f t="shared" si="167"/>
        <v>0</v>
      </c>
      <c r="LIN97" s="912">
        <f t="shared" si="167"/>
        <v>0</v>
      </c>
      <c r="LIO97" s="912">
        <f t="shared" si="167"/>
        <v>0</v>
      </c>
      <c r="LIP97" s="912">
        <f t="shared" si="167"/>
        <v>0</v>
      </c>
      <c r="LIQ97" s="912">
        <f t="shared" si="167"/>
        <v>0</v>
      </c>
      <c r="LIR97" s="912">
        <f t="shared" si="167"/>
        <v>0</v>
      </c>
      <c r="LIS97" s="912">
        <f t="shared" si="167"/>
        <v>0</v>
      </c>
      <c r="LIT97" s="912">
        <f t="shared" si="167"/>
        <v>0</v>
      </c>
      <c r="LIU97" s="912">
        <f t="shared" si="167"/>
        <v>0</v>
      </c>
      <c r="LIV97" s="912">
        <f t="shared" si="167"/>
        <v>0</v>
      </c>
      <c r="LIW97" s="912">
        <f t="shared" si="167"/>
        <v>0</v>
      </c>
      <c r="LIX97" s="912">
        <f t="shared" si="167"/>
        <v>0</v>
      </c>
      <c r="LIY97" s="912">
        <f t="shared" si="167"/>
        <v>0</v>
      </c>
      <c r="LIZ97" s="912">
        <f t="shared" si="167"/>
        <v>0</v>
      </c>
      <c r="LJA97" s="912">
        <f t="shared" si="167"/>
        <v>0</v>
      </c>
      <c r="LJB97" s="912">
        <f t="shared" si="167"/>
        <v>0</v>
      </c>
      <c r="LJC97" s="912">
        <f t="shared" si="167"/>
        <v>0</v>
      </c>
      <c r="LJD97" s="912">
        <f t="shared" si="167"/>
        <v>0</v>
      </c>
      <c r="LJE97" s="912">
        <f t="shared" si="167"/>
        <v>0</v>
      </c>
      <c r="LJF97" s="912">
        <f t="shared" si="167"/>
        <v>0</v>
      </c>
      <c r="LJG97" s="912">
        <f t="shared" si="167"/>
        <v>0</v>
      </c>
      <c r="LJH97" s="912">
        <f t="shared" si="167"/>
        <v>0</v>
      </c>
      <c r="LJI97" s="912">
        <f t="shared" si="167"/>
        <v>0</v>
      </c>
      <c r="LJJ97" s="912">
        <f t="shared" si="167"/>
        <v>0</v>
      </c>
      <c r="LJK97" s="912">
        <f t="shared" si="167"/>
        <v>0</v>
      </c>
      <c r="LJL97" s="912">
        <f t="shared" si="167"/>
        <v>0</v>
      </c>
      <c r="LJM97" s="912">
        <f t="shared" si="167"/>
        <v>0</v>
      </c>
      <c r="LJN97" s="912">
        <f t="shared" si="167"/>
        <v>0</v>
      </c>
      <c r="LJO97" s="912">
        <f t="shared" si="167"/>
        <v>0</v>
      </c>
      <c r="LJP97" s="912">
        <f t="shared" si="167"/>
        <v>0</v>
      </c>
      <c r="LJQ97" s="912">
        <f t="shared" si="167"/>
        <v>0</v>
      </c>
      <c r="LJR97" s="912">
        <f t="shared" ref="LJR97:LMC97" si="168">SUM(LJR96+LJR98)</f>
        <v>0</v>
      </c>
      <c r="LJS97" s="912">
        <f t="shared" si="168"/>
        <v>0</v>
      </c>
      <c r="LJT97" s="912">
        <f t="shared" si="168"/>
        <v>0</v>
      </c>
      <c r="LJU97" s="912">
        <f t="shared" si="168"/>
        <v>0</v>
      </c>
      <c r="LJV97" s="912">
        <f t="shared" si="168"/>
        <v>0</v>
      </c>
      <c r="LJW97" s="912">
        <f t="shared" si="168"/>
        <v>0</v>
      </c>
      <c r="LJX97" s="912">
        <f t="shared" si="168"/>
        <v>0</v>
      </c>
      <c r="LJY97" s="912">
        <f t="shared" si="168"/>
        <v>0</v>
      </c>
      <c r="LJZ97" s="912">
        <f t="shared" si="168"/>
        <v>0</v>
      </c>
      <c r="LKA97" s="912">
        <f t="shared" si="168"/>
        <v>0</v>
      </c>
      <c r="LKB97" s="912">
        <f t="shared" si="168"/>
        <v>0</v>
      </c>
      <c r="LKC97" s="912">
        <f t="shared" si="168"/>
        <v>0</v>
      </c>
      <c r="LKD97" s="912">
        <f t="shared" si="168"/>
        <v>0</v>
      </c>
      <c r="LKE97" s="912">
        <f t="shared" si="168"/>
        <v>0</v>
      </c>
      <c r="LKF97" s="912">
        <f t="shared" si="168"/>
        <v>0</v>
      </c>
      <c r="LKG97" s="912">
        <f t="shared" si="168"/>
        <v>0</v>
      </c>
      <c r="LKH97" s="912">
        <f t="shared" si="168"/>
        <v>0</v>
      </c>
      <c r="LKI97" s="912">
        <f t="shared" si="168"/>
        <v>0</v>
      </c>
      <c r="LKJ97" s="912">
        <f t="shared" si="168"/>
        <v>0</v>
      </c>
      <c r="LKK97" s="912">
        <f t="shared" si="168"/>
        <v>0</v>
      </c>
      <c r="LKL97" s="912">
        <f t="shared" si="168"/>
        <v>0</v>
      </c>
      <c r="LKM97" s="912">
        <f t="shared" si="168"/>
        <v>0</v>
      </c>
      <c r="LKN97" s="912">
        <f t="shared" si="168"/>
        <v>0</v>
      </c>
      <c r="LKO97" s="912">
        <f t="shared" si="168"/>
        <v>0</v>
      </c>
      <c r="LKP97" s="912">
        <f t="shared" si="168"/>
        <v>0</v>
      </c>
      <c r="LKQ97" s="912">
        <f t="shared" si="168"/>
        <v>0</v>
      </c>
      <c r="LKR97" s="912">
        <f t="shared" si="168"/>
        <v>0</v>
      </c>
      <c r="LKS97" s="912">
        <f t="shared" si="168"/>
        <v>0</v>
      </c>
      <c r="LKT97" s="912">
        <f t="shared" si="168"/>
        <v>0</v>
      </c>
      <c r="LKU97" s="912">
        <f t="shared" si="168"/>
        <v>0</v>
      </c>
      <c r="LKV97" s="912">
        <f t="shared" si="168"/>
        <v>0</v>
      </c>
      <c r="LKW97" s="912">
        <f t="shared" si="168"/>
        <v>0</v>
      </c>
      <c r="LKX97" s="912">
        <f t="shared" si="168"/>
        <v>0</v>
      </c>
      <c r="LKY97" s="912">
        <f t="shared" si="168"/>
        <v>0</v>
      </c>
      <c r="LKZ97" s="912">
        <f t="shared" si="168"/>
        <v>0</v>
      </c>
      <c r="LLA97" s="912">
        <f t="shared" si="168"/>
        <v>0</v>
      </c>
      <c r="LLB97" s="912">
        <f t="shared" si="168"/>
        <v>0</v>
      </c>
      <c r="LLC97" s="912">
        <f t="shared" si="168"/>
        <v>0</v>
      </c>
      <c r="LLD97" s="912">
        <f t="shared" si="168"/>
        <v>0</v>
      </c>
      <c r="LLE97" s="912">
        <f t="shared" si="168"/>
        <v>0</v>
      </c>
      <c r="LLF97" s="912">
        <f t="shared" si="168"/>
        <v>0</v>
      </c>
      <c r="LLG97" s="912">
        <f t="shared" si="168"/>
        <v>0</v>
      </c>
      <c r="LLH97" s="912">
        <f t="shared" si="168"/>
        <v>0</v>
      </c>
      <c r="LLI97" s="912">
        <f t="shared" si="168"/>
        <v>0</v>
      </c>
      <c r="LLJ97" s="912">
        <f t="shared" si="168"/>
        <v>0</v>
      </c>
      <c r="LLK97" s="912">
        <f t="shared" si="168"/>
        <v>0</v>
      </c>
      <c r="LLL97" s="912">
        <f t="shared" si="168"/>
        <v>0</v>
      </c>
      <c r="LLM97" s="912">
        <f t="shared" si="168"/>
        <v>0</v>
      </c>
      <c r="LLN97" s="912">
        <f t="shared" si="168"/>
        <v>0</v>
      </c>
      <c r="LLO97" s="912">
        <f t="shared" si="168"/>
        <v>0</v>
      </c>
      <c r="LLP97" s="912">
        <f t="shared" si="168"/>
        <v>0</v>
      </c>
      <c r="LLQ97" s="912">
        <f t="shared" si="168"/>
        <v>0</v>
      </c>
      <c r="LLR97" s="912">
        <f t="shared" si="168"/>
        <v>0</v>
      </c>
      <c r="LLS97" s="912">
        <f t="shared" si="168"/>
        <v>0</v>
      </c>
      <c r="LLT97" s="912">
        <f t="shared" si="168"/>
        <v>0</v>
      </c>
      <c r="LLU97" s="912">
        <f t="shared" si="168"/>
        <v>0</v>
      </c>
      <c r="LLV97" s="912">
        <f t="shared" si="168"/>
        <v>0</v>
      </c>
      <c r="LLW97" s="912">
        <f t="shared" si="168"/>
        <v>0</v>
      </c>
      <c r="LLX97" s="912">
        <f t="shared" si="168"/>
        <v>0</v>
      </c>
      <c r="LLY97" s="912">
        <f t="shared" si="168"/>
        <v>0</v>
      </c>
      <c r="LLZ97" s="912">
        <f t="shared" si="168"/>
        <v>0</v>
      </c>
      <c r="LMA97" s="912">
        <f t="shared" si="168"/>
        <v>0</v>
      </c>
      <c r="LMB97" s="912">
        <f t="shared" si="168"/>
        <v>0</v>
      </c>
      <c r="LMC97" s="912">
        <f t="shared" si="168"/>
        <v>0</v>
      </c>
      <c r="LMD97" s="912">
        <f t="shared" ref="LMD97:LOO97" si="169">SUM(LMD96+LMD98)</f>
        <v>0</v>
      </c>
      <c r="LME97" s="912">
        <f t="shared" si="169"/>
        <v>0</v>
      </c>
      <c r="LMF97" s="912">
        <f t="shared" si="169"/>
        <v>0</v>
      </c>
      <c r="LMG97" s="912">
        <f t="shared" si="169"/>
        <v>0</v>
      </c>
      <c r="LMH97" s="912">
        <f t="shared" si="169"/>
        <v>0</v>
      </c>
      <c r="LMI97" s="912">
        <f t="shared" si="169"/>
        <v>0</v>
      </c>
      <c r="LMJ97" s="912">
        <f t="shared" si="169"/>
        <v>0</v>
      </c>
      <c r="LMK97" s="912">
        <f t="shared" si="169"/>
        <v>0</v>
      </c>
      <c r="LML97" s="912">
        <f t="shared" si="169"/>
        <v>0</v>
      </c>
      <c r="LMM97" s="912">
        <f t="shared" si="169"/>
        <v>0</v>
      </c>
      <c r="LMN97" s="912">
        <f t="shared" si="169"/>
        <v>0</v>
      </c>
      <c r="LMO97" s="912">
        <f t="shared" si="169"/>
        <v>0</v>
      </c>
      <c r="LMP97" s="912">
        <f t="shared" si="169"/>
        <v>0</v>
      </c>
      <c r="LMQ97" s="912">
        <f t="shared" si="169"/>
        <v>0</v>
      </c>
      <c r="LMR97" s="912">
        <f t="shared" si="169"/>
        <v>0</v>
      </c>
      <c r="LMS97" s="912">
        <f t="shared" si="169"/>
        <v>0</v>
      </c>
      <c r="LMT97" s="912">
        <f t="shared" si="169"/>
        <v>0</v>
      </c>
      <c r="LMU97" s="912">
        <f t="shared" si="169"/>
        <v>0</v>
      </c>
      <c r="LMV97" s="912">
        <f t="shared" si="169"/>
        <v>0</v>
      </c>
      <c r="LMW97" s="912">
        <f t="shared" si="169"/>
        <v>0</v>
      </c>
      <c r="LMX97" s="912">
        <f t="shared" si="169"/>
        <v>0</v>
      </c>
      <c r="LMY97" s="912">
        <f t="shared" si="169"/>
        <v>0</v>
      </c>
      <c r="LMZ97" s="912">
        <f t="shared" si="169"/>
        <v>0</v>
      </c>
      <c r="LNA97" s="912">
        <f t="shared" si="169"/>
        <v>0</v>
      </c>
      <c r="LNB97" s="912">
        <f t="shared" si="169"/>
        <v>0</v>
      </c>
      <c r="LNC97" s="912">
        <f t="shared" si="169"/>
        <v>0</v>
      </c>
      <c r="LND97" s="912">
        <f t="shared" si="169"/>
        <v>0</v>
      </c>
      <c r="LNE97" s="912">
        <f t="shared" si="169"/>
        <v>0</v>
      </c>
      <c r="LNF97" s="912">
        <f t="shared" si="169"/>
        <v>0</v>
      </c>
      <c r="LNG97" s="912">
        <f t="shared" si="169"/>
        <v>0</v>
      </c>
      <c r="LNH97" s="912">
        <f t="shared" si="169"/>
        <v>0</v>
      </c>
      <c r="LNI97" s="912">
        <f t="shared" si="169"/>
        <v>0</v>
      </c>
      <c r="LNJ97" s="912">
        <f t="shared" si="169"/>
        <v>0</v>
      </c>
      <c r="LNK97" s="912">
        <f t="shared" si="169"/>
        <v>0</v>
      </c>
      <c r="LNL97" s="912">
        <f t="shared" si="169"/>
        <v>0</v>
      </c>
      <c r="LNM97" s="912">
        <f t="shared" si="169"/>
        <v>0</v>
      </c>
      <c r="LNN97" s="912">
        <f t="shared" si="169"/>
        <v>0</v>
      </c>
      <c r="LNO97" s="912">
        <f t="shared" si="169"/>
        <v>0</v>
      </c>
      <c r="LNP97" s="912">
        <f t="shared" si="169"/>
        <v>0</v>
      </c>
      <c r="LNQ97" s="912">
        <f t="shared" si="169"/>
        <v>0</v>
      </c>
      <c r="LNR97" s="912">
        <f t="shared" si="169"/>
        <v>0</v>
      </c>
      <c r="LNS97" s="912">
        <f t="shared" si="169"/>
        <v>0</v>
      </c>
      <c r="LNT97" s="912">
        <f t="shared" si="169"/>
        <v>0</v>
      </c>
      <c r="LNU97" s="912">
        <f t="shared" si="169"/>
        <v>0</v>
      </c>
      <c r="LNV97" s="912">
        <f t="shared" si="169"/>
        <v>0</v>
      </c>
      <c r="LNW97" s="912">
        <f t="shared" si="169"/>
        <v>0</v>
      </c>
      <c r="LNX97" s="912">
        <f t="shared" si="169"/>
        <v>0</v>
      </c>
      <c r="LNY97" s="912">
        <f t="shared" si="169"/>
        <v>0</v>
      </c>
      <c r="LNZ97" s="912">
        <f t="shared" si="169"/>
        <v>0</v>
      </c>
      <c r="LOA97" s="912">
        <f t="shared" si="169"/>
        <v>0</v>
      </c>
      <c r="LOB97" s="912">
        <f t="shared" si="169"/>
        <v>0</v>
      </c>
      <c r="LOC97" s="912">
        <f t="shared" si="169"/>
        <v>0</v>
      </c>
      <c r="LOD97" s="912">
        <f t="shared" si="169"/>
        <v>0</v>
      </c>
      <c r="LOE97" s="912">
        <f t="shared" si="169"/>
        <v>0</v>
      </c>
      <c r="LOF97" s="912">
        <f t="shared" si="169"/>
        <v>0</v>
      </c>
      <c r="LOG97" s="912">
        <f t="shared" si="169"/>
        <v>0</v>
      </c>
      <c r="LOH97" s="912">
        <f t="shared" si="169"/>
        <v>0</v>
      </c>
      <c r="LOI97" s="912">
        <f t="shared" si="169"/>
        <v>0</v>
      </c>
      <c r="LOJ97" s="912">
        <f t="shared" si="169"/>
        <v>0</v>
      </c>
      <c r="LOK97" s="912">
        <f t="shared" si="169"/>
        <v>0</v>
      </c>
      <c r="LOL97" s="912">
        <f t="shared" si="169"/>
        <v>0</v>
      </c>
      <c r="LOM97" s="912">
        <f t="shared" si="169"/>
        <v>0</v>
      </c>
      <c r="LON97" s="912">
        <f t="shared" si="169"/>
        <v>0</v>
      </c>
      <c r="LOO97" s="912">
        <f t="shared" si="169"/>
        <v>0</v>
      </c>
      <c r="LOP97" s="912">
        <f t="shared" ref="LOP97:LRA97" si="170">SUM(LOP96+LOP98)</f>
        <v>0</v>
      </c>
      <c r="LOQ97" s="912">
        <f t="shared" si="170"/>
        <v>0</v>
      </c>
      <c r="LOR97" s="912">
        <f t="shared" si="170"/>
        <v>0</v>
      </c>
      <c r="LOS97" s="912">
        <f t="shared" si="170"/>
        <v>0</v>
      </c>
      <c r="LOT97" s="912">
        <f t="shared" si="170"/>
        <v>0</v>
      </c>
      <c r="LOU97" s="912">
        <f t="shared" si="170"/>
        <v>0</v>
      </c>
      <c r="LOV97" s="912">
        <f t="shared" si="170"/>
        <v>0</v>
      </c>
      <c r="LOW97" s="912">
        <f t="shared" si="170"/>
        <v>0</v>
      </c>
      <c r="LOX97" s="912">
        <f t="shared" si="170"/>
        <v>0</v>
      </c>
      <c r="LOY97" s="912">
        <f t="shared" si="170"/>
        <v>0</v>
      </c>
      <c r="LOZ97" s="912">
        <f t="shared" si="170"/>
        <v>0</v>
      </c>
      <c r="LPA97" s="912">
        <f t="shared" si="170"/>
        <v>0</v>
      </c>
      <c r="LPB97" s="912">
        <f t="shared" si="170"/>
        <v>0</v>
      </c>
      <c r="LPC97" s="912">
        <f t="shared" si="170"/>
        <v>0</v>
      </c>
      <c r="LPD97" s="912">
        <f t="shared" si="170"/>
        <v>0</v>
      </c>
      <c r="LPE97" s="912">
        <f t="shared" si="170"/>
        <v>0</v>
      </c>
      <c r="LPF97" s="912">
        <f t="shared" si="170"/>
        <v>0</v>
      </c>
      <c r="LPG97" s="912">
        <f t="shared" si="170"/>
        <v>0</v>
      </c>
      <c r="LPH97" s="912">
        <f t="shared" si="170"/>
        <v>0</v>
      </c>
      <c r="LPI97" s="912">
        <f t="shared" si="170"/>
        <v>0</v>
      </c>
      <c r="LPJ97" s="912">
        <f t="shared" si="170"/>
        <v>0</v>
      </c>
      <c r="LPK97" s="912">
        <f t="shared" si="170"/>
        <v>0</v>
      </c>
      <c r="LPL97" s="912">
        <f t="shared" si="170"/>
        <v>0</v>
      </c>
      <c r="LPM97" s="912">
        <f t="shared" si="170"/>
        <v>0</v>
      </c>
      <c r="LPN97" s="912">
        <f t="shared" si="170"/>
        <v>0</v>
      </c>
      <c r="LPO97" s="912">
        <f t="shared" si="170"/>
        <v>0</v>
      </c>
      <c r="LPP97" s="912">
        <f t="shared" si="170"/>
        <v>0</v>
      </c>
      <c r="LPQ97" s="912">
        <f t="shared" si="170"/>
        <v>0</v>
      </c>
      <c r="LPR97" s="912">
        <f t="shared" si="170"/>
        <v>0</v>
      </c>
      <c r="LPS97" s="912">
        <f t="shared" si="170"/>
        <v>0</v>
      </c>
      <c r="LPT97" s="912">
        <f t="shared" si="170"/>
        <v>0</v>
      </c>
      <c r="LPU97" s="912">
        <f t="shared" si="170"/>
        <v>0</v>
      </c>
      <c r="LPV97" s="912">
        <f t="shared" si="170"/>
        <v>0</v>
      </c>
      <c r="LPW97" s="912">
        <f t="shared" si="170"/>
        <v>0</v>
      </c>
      <c r="LPX97" s="912">
        <f t="shared" si="170"/>
        <v>0</v>
      </c>
      <c r="LPY97" s="912">
        <f t="shared" si="170"/>
        <v>0</v>
      </c>
      <c r="LPZ97" s="912">
        <f t="shared" si="170"/>
        <v>0</v>
      </c>
      <c r="LQA97" s="912">
        <f t="shared" si="170"/>
        <v>0</v>
      </c>
      <c r="LQB97" s="912">
        <f t="shared" si="170"/>
        <v>0</v>
      </c>
      <c r="LQC97" s="912">
        <f t="shared" si="170"/>
        <v>0</v>
      </c>
      <c r="LQD97" s="912">
        <f t="shared" si="170"/>
        <v>0</v>
      </c>
      <c r="LQE97" s="912">
        <f t="shared" si="170"/>
        <v>0</v>
      </c>
      <c r="LQF97" s="912">
        <f t="shared" si="170"/>
        <v>0</v>
      </c>
      <c r="LQG97" s="912">
        <f t="shared" si="170"/>
        <v>0</v>
      </c>
      <c r="LQH97" s="912">
        <f t="shared" si="170"/>
        <v>0</v>
      </c>
      <c r="LQI97" s="912">
        <f t="shared" si="170"/>
        <v>0</v>
      </c>
      <c r="LQJ97" s="912">
        <f t="shared" si="170"/>
        <v>0</v>
      </c>
      <c r="LQK97" s="912">
        <f t="shared" si="170"/>
        <v>0</v>
      </c>
      <c r="LQL97" s="912">
        <f t="shared" si="170"/>
        <v>0</v>
      </c>
      <c r="LQM97" s="912">
        <f t="shared" si="170"/>
        <v>0</v>
      </c>
      <c r="LQN97" s="912">
        <f t="shared" si="170"/>
        <v>0</v>
      </c>
      <c r="LQO97" s="912">
        <f t="shared" si="170"/>
        <v>0</v>
      </c>
      <c r="LQP97" s="912">
        <f t="shared" si="170"/>
        <v>0</v>
      </c>
      <c r="LQQ97" s="912">
        <f t="shared" si="170"/>
        <v>0</v>
      </c>
      <c r="LQR97" s="912">
        <f t="shared" si="170"/>
        <v>0</v>
      </c>
      <c r="LQS97" s="912">
        <f t="shared" si="170"/>
        <v>0</v>
      </c>
      <c r="LQT97" s="912">
        <f t="shared" si="170"/>
        <v>0</v>
      </c>
      <c r="LQU97" s="912">
        <f t="shared" si="170"/>
        <v>0</v>
      </c>
      <c r="LQV97" s="912">
        <f t="shared" si="170"/>
        <v>0</v>
      </c>
      <c r="LQW97" s="912">
        <f t="shared" si="170"/>
        <v>0</v>
      </c>
      <c r="LQX97" s="912">
        <f t="shared" si="170"/>
        <v>0</v>
      </c>
      <c r="LQY97" s="912">
        <f t="shared" si="170"/>
        <v>0</v>
      </c>
      <c r="LQZ97" s="912">
        <f t="shared" si="170"/>
        <v>0</v>
      </c>
      <c r="LRA97" s="912">
        <f t="shared" si="170"/>
        <v>0</v>
      </c>
      <c r="LRB97" s="912">
        <f t="shared" ref="LRB97:LTM97" si="171">SUM(LRB96+LRB98)</f>
        <v>0</v>
      </c>
      <c r="LRC97" s="912">
        <f t="shared" si="171"/>
        <v>0</v>
      </c>
      <c r="LRD97" s="912">
        <f t="shared" si="171"/>
        <v>0</v>
      </c>
      <c r="LRE97" s="912">
        <f t="shared" si="171"/>
        <v>0</v>
      </c>
      <c r="LRF97" s="912">
        <f t="shared" si="171"/>
        <v>0</v>
      </c>
      <c r="LRG97" s="912">
        <f t="shared" si="171"/>
        <v>0</v>
      </c>
      <c r="LRH97" s="912">
        <f t="shared" si="171"/>
        <v>0</v>
      </c>
      <c r="LRI97" s="912">
        <f t="shared" si="171"/>
        <v>0</v>
      </c>
      <c r="LRJ97" s="912">
        <f t="shared" si="171"/>
        <v>0</v>
      </c>
      <c r="LRK97" s="912">
        <f t="shared" si="171"/>
        <v>0</v>
      </c>
      <c r="LRL97" s="912">
        <f t="shared" si="171"/>
        <v>0</v>
      </c>
      <c r="LRM97" s="912">
        <f t="shared" si="171"/>
        <v>0</v>
      </c>
      <c r="LRN97" s="912">
        <f t="shared" si="171"/>
        <v>0</v>
      </c>
      <c r="LRO97" s="912">
        <f t="shared" si="171"/>
        <v>0</v>
      </c>
      <c r="LRP97" s="912">
        <f t="shared" si="171"/>
        <v>0</v>
      </c>
      <c r="LRQ97" s="912">
        <f t="shared" si="171"/>
        <v>0</v>
      </c>
      <c r="LRR97" s="912">
        <f t="shared" si="171"/>
        <v>0</v>
      </c>
      <c r="LRS97" s="912">
        <f t="shared" si="171"/>
        <v>0</v>
      </c>
      <c r="LRT97" s="912">
        <f t="shared" si="171"/>
        <v>0</v>
      </c>
      <c r="LRU97" s="912">
        <f t="shared" si="171"/>
        <v>0</v>
      </c>
      <c r="LRV97" s="912">
        <f t="shared" si="171"/>
        <v>0</v>
      </c>
      <c r="LRW97" s="912">
        <f t="shared" si="171"/>
        <v>0</v>
      </c>
      <c r="LRX97" s="912">
        <f t="shared" si="171"/>
        <v>0</v>
      </c>
      <c r="LRY97" s="912">
        <f t="shared" si="171"/>
        <v>0</v>
      </c>
      <c r="LRZ97" s="912">
        <f t="shared" si="171"/>
        <v>0</v>
      </c>
      <c r="LSA97" s="912">
        <f t="shared" si="171"/>
        <v>0</v>
      </c>
      <c r="LSB97" s="912">
        <f t="shared" si="171"/>
        <v>0</v>
      </c>
      <c r="LSC97" s="912">
        <f t="shared" si="171"/>
        <v>0</v>
      </c>
      <c r="LSD97" s="912">
        <f t="shared" si="171"/>
        <v>0</v>
      </c>
      <c r="LSE97" s="912">
        <f t="shared" si="171"/>
        <v>0</v>
      </c>
      <c r="LSF97" s="912">
        <f t="shared" si="171"/>
        <v>0</v>
      </c>
      <c r="LSG97" s="912">
        <f t="shared" si="171"/>
        <v>0</v>
      </c>
      <c r="LSH97" s="912">
        <f t="shared" si="171"/>
        <v>0</v>
      </c>
      <c r="LSI97" s="912">
        <f t="shared" si="171"/>
        <v>0</v>
      </c>
      <c r="LSJ97" s="912">
        <f t="shared" si="171"/>
        <v>0</v>
      </c>
      <c r="LSK97" s="912">
        <f t="shared" si="171"/>
        <v>0</v>
      </c>
      <c r="LSL97" s="912">
        <f t="shared" si="171"/>
        <v>0</v>
      </c>
      <c r="LSM97" s="912">
        <f t="shared" si="171"/>
        <v>0</v>
      </c>
      <c r="LSN97" s="912">
        <f t="shared" si="171"/>
        <v>0</v>
      </c>
      <c r="LSO97" s="912">
        <f t="shared" si="171"/>
        <v>0</v>
      </c>
      <c r="LSP97" s="912">
        <f t="shared" si="171"/>
        <v>0</v>
      </c>
      <c r="LSQ97" s="912">
        <f t="shared" si="171"/>
        <v>0</v>
      </c>
      <c r="LSR97" s="912">
        <f t="shared" si="171"/>
        <v>0</v>
      </c>
      <c r="LSS97" s="912">
        <f t="shared" si="171"/>
        <v>0</v>
      </c>
      <c r="LST97" s="912">
        <f t="shared" si="171"/>
        <v>0</v>
      </c>
      <c r="LSU97" s="912">
        <f t="shared" si="171"/>
        <v>0</v>
      </c>
      <c r="LSV97" s="912">
        <f t="shared" si="171"/>
        <v>0</v>
      </c>
      <c r="LSW97" s="912">
        <f t="shared" si="171"/>
        <v>0</v>
      </c>
      <c r="LSX97" s="912">
        <f t="shared" si="171"/>
        <v>0</v>
      </c>
      <c r="LSY97" s="912">
        <f t="shared" si="171"/>
        <v>0</v>
      </c>
      <c r="LSZ97" s="912">
        <f t="shared" si="171"/>
        <v>0</v>
      </c>
      <c r="LTA97" s="912">
        <f t="shared" si="171"/>
        <v>0</v>
      </c>
      <c r="LTB97" s="912">
        <f t="shared" si="171"/>
        <v>0</v>
      </c>
      <c r="LTC97" s="912">
        <f t="shared" si="171"/>
        <v>0</v>
      </c>
      <c r="LTD97" s="912">
        <f t="shared" si="171"/>
        <v>0</v>
      </c>
      <c r="LTE97" s="912">
        <f t="shared" si="171"/>
        <v>0</v>
      </c>
      <c r="LTF97" s="912">
        <f t="shared" si="171"/>
        <v>0</v>
      </c>
      <c r="LTG97" s="912">
        <f t="shared" si="171"/>
        <v>0</v>
      </c>
      <c r="LTH97" s="912">
        <f t="shared" si="171"/>
        <v>0</v>
      </c>
      <c r="LTI97" s="912">
        <f t="shared" si="171"/>
        <v>0</v>
      </c>
      <c r="LTJ97" s="912">
        <f t="shared" si="171"/>
        <v>0</v>
      </c>
      <c r="LTK97" s="912">
        <f t="shared" si="171"/>
        <v>0</v>
      </c>
      <c r="LTL97" s="912">
        <f t="shared" si="171"/>
        <v>0</v>
      </c>
      <c r="LTM97" s="912">
        <f t="shared" si="171"/>
        <v>0</v>
      </c>
      <c r="LTN97" s="912">
        <f t="shared" ref="LTN97:LVY97" si="172">SUM(LTN96+LTN98)</f>
        <v>0</v>
      </c>
      <c r="LTO97" s="912">
        <f t="shared" si="172"/>
        <v>0</v>
      </c>
      <c r="LTP97" s="912">
        <f t="shared" si="172"/>
        <v>0</v>
      </c>
      <c r="LTQ97" s="912">
        <f t="shared" si="172"/>
        <v>0</v>
      </c>
      <c r="LTR97" s="912">
        <f t="shared" si="172"/>
        <v>0</v>
      </c>
      <c r="LTS97" s="912">
        <f t="shared" si="172"/>
        <v>0</v>
      </c>
      <c r="LTT97" s="912">
        <f t="shared" si="172"/>
        <v>0</v>
      </c>
      <c r="LTU97" s="912">
        <f t="shared" si="172"/>
        <v>0</v>
      </c>
      <c r="LTV97" s="912">
        <f t="shared" si="172"/>
        <v>0</v>
      </c>
      <c r="LTW97" s="912">
        <f t="shared" si="172"/>
        <v>0</v>
      </c>
      <c r="LTX97" s="912">
        <f t="shared" si="172"/>
        <v>0</v>
      </c>
      <c r="LTY97" s="912">
        <f t="shared" si="172"/>
        <v>0</v>
      </c>
      <c r="LTZ97" s="912">
        <f t="shared" si="172"/>
        <v>0</v>
      </c>
      <c r="LUA97" s="912">
        <f t="shared" si="172"/>
        <v>0</v>
      </c>
      <c r="LUB97" s="912">
        <f t="shared" si="172"/>
        <v>0</v>
      </c>
      <c r="LUC97" s="912">
        <f t="shared" si="172"/>
        <v>0</v>
      </c>
      <c r="LUD97" s="912">
        <f t="shared" si="172"/>
        <v>0</v>
      </c>
      <c r="LUE97" s="912">
        <f t="shared" si="172"/>
        <v>0</v>
      </c>
      <c r="LUF97" s="912">
        <f t="shared" si="172"/>
        <v>0</v>
      </c>
      <c r="LUG97" s="912">
        <f t="shared" si="172"/>
        <v>0</v>
      </c>
      <c r="LUH97" s="912">
        <f t="shared" si="172"/>
        <v>0</v>
      </c>
      <c r="LUI97" s="912">
        <f t="shared" si="172"/>
        <v>0</v>
      </c>
      <c r="LUJ97" s="912">
        <f t="shared" si="172"/>
        <v>0</v>
      </c>
      <c r="LUK97" s="912">
        <f t="shared" si="172"/>
        <v>0</v>
      </c>
      <c r="LUL97" s="912">
        <f t="shared" si="172"/>
        <v>0</v>
      </c>
      <c r="LUM97" s="912">
        <f t="shared" si="172"/>
        <v>0</v>
      </c>
      <c r="LUN97" s="912">
        <f t="shared" si="172"/>
        <v>0</v>
      </c>
      <c r="LUO97" s="912">
        <f t="shared" si="172"/>
        <v>0</v>
      </c>
      <c r="LUP97" s="912">
        <f t="shared" si="172"/>
        <v>0</v>
      </c>
      <c r="LUQ97" s="912">
        <f t="shared" si="172"/>
        <v>0</v>
      </c>
      <c r="LUR97" s="912">
        <f t="shared" si="172"/>
        <v>0</v>
      </c>
      <c r="LUS97" s="912">
        <f t="shared" si="172"/>
        <v>0</v>
      </c>
      <c r="LUT97" s="912">
        <f t="shared" si="172"/>
        <v>0</v>
      </c>
      <c r="LUU97" s="912">
        <f t="shared" si="172"/>
        <v>0</v>
      </c>
      <c r="LUV97" s="912">
        <f t="shared" si="172"/>
        <v>0</v>
      </c>
      <c r="LUW97" s="912">
        <f t="shared" si="172"/>
        <v>0</v>
      </c>
      <c r="LUX97" s="912">
        <f t="shared" si="172"/>
        <v>0</v>
      </c>
      <c r="LUY97" s="912">
        <f t="shared" si="172"/>
        <v>0</v>
      </c>
      <c r="LUZ97" s="912">
        <f t="shared" si="172"/>
        <v>0</v>
      </c>
      <c r="LVA97" s="912">
        <f t="shared" si="172"/>
        <v>0</v>
      </c>
      <c r="LVB97" s="912">
        <f t="shared" si="172"/>
        <v>0</v>
      </c>
      <c r="LVC97" s="912">
        <f t="shared" si="172"/>
        <v>0</v>
      </c>
      <c r="LVD97" s="912">
        <f t="shared" si="172"/>
        <v>0</v>
      </c>
      <c r="LVE97" s="912">
        <f t="shared" si="172"/>
        <v>0</v>
      </c>
      <c r="LVF97" s="912">
        <f t="shared" si="172"/>
        <v>0</v>
      </c>
      <c r="LVG97" s="912">
        <f t="shared" si="172"/>
        <v>0</v>
      </c>
      <c r="LVH97" s="912">
        <f t="shared" si="172"/>
        <v>0</v>
      </c>
      <c r="LVI97" s="912">
        <f t="shared" si="172"/>
        <v>0</v>
      </c>
      <c r="LVJ97" s="912">
        <f t="shared" si="172"/>
        <v>0</v>
      </c>
      <c r="LVK97" s="912">
        <f t="shared" si="172"/>
        <v>0</v>
      </c>
      <c r="LVL97" s="912">
        <f t="shared" si="172"/>
        <v>0</v>
      </c>
      <c r="LVM97" s="912">
        <f t="shared" si="172"/>
        <v>0</v>
      </c>
      <c r="LVN97" s="912">
        <f t="shared" si="172"/>
        <v>0</v>
      </c>
      <c r="LVO97" s="912">
        <f t="shared" si="172"/>
        <v>0</v>
      </c>
      <c r="LVP97" s="912">
        <f t="shared" si="172"/>
        <v>0</v>
      </c>
      <c r="LVQ97" s="912">
        <f t="shared" si="172"/>
        <v>0</v>
      </c>
      <c r="LVR97" s="912">
        <f t="shared" si="172"/>
        <v>0</v>
      </c>
      <c r="LVS97" s="912">
        <f t="shared" si="172"/>
        <v>0</v>
      </c>
      <c r="LVT97" s="912">
        <f t="shared" si="172"/>
        <v>0</v>
      </c>
      <c r="LVU97" s="912">
        <f t="shared" si="172"/>
        <v>0</v>
      </c>
      <c r="LVV97" s="912">
        <f t="shared" si="172"/>
        <v>0</v>
      </c>
      <c r="LVW97" s="912">
        <f t="shared" si="172"/>
        <v>0</v>
      </c>
      <c r="LVX97" s="912">
        <f t="shared" si="172"/>
        <v>0</v>
      </c>
      <c r="LVY97" s="912">
        <f t="shared" si="172"/>
        <v>0</v>
      </c>
      <c r="LVZ97" s="912">
        <f t="shared" ref="LVZ97:LYK97" si="173">SUM(LVZ96+LVZ98)</f>
        <v>0</v>
      </c>
      <c r="LWA97" s="912">
        <f t="shared" si="173"/>
        <v>0</v>
      </c>
      <c r="LWB97" s="912">
        <f t="shared" si="173"/>
        <v>0</v>
      </c>
      <c r="LWC97" s="912">
        <f t="shared" si="173"/>
        <v>0</v>
      </c>
      <c r="LWD97" s="912">
        <f t="shared" si="173"/>
        <v>0</v>
      </c>
      <c r="LWE97" s="912">
        <f t="shared" si="173"/>
        <v>0</v>
      </c>
      <c r="LWF97" s="912">
        <f t="shared" si="173"/>
        <v>0</v>
      </c>
      <c r="LWG97" s="912">
        <f t="shared" si="173"/>
        <v>0</v>
      </c>
      <c r="LWH97" s="912">
        <f t="shared" si="173"/>
        <v>0</v>
      </c>
      <c r="LWI97" s="912">
        <f t="shared" si="173"/>
        <v>0</v>
      </c>
      <c r="LWJ97" s="912">
        <f t="shared" si="173"/>
        <v>0</v>
      </c>
      <c r="LWK97" s="912">
        <f t="shared" si="173"/>
        <v>0</v>
      </c>
      <c r="LWL97" s="912">
        <f t="shared" si="173"/>
        <v>0</v>
      </c>
      <c r="LWM97" s="912">
        <f t="shared" si="173"/>
        <v>0</v>
      </c>
      <c r="LWN97" s="912">
        <f t="shared" si="173"/>
        <v>0</v>
      </c>
      <c r="LWO97" s="912">
        <f t="shared" si="173"/>
        <v>0</v>
      </c>
      <c r="LWP97" s="912">
        <f t="shared" si="173"/>
        <v>0</v>
      </c>
      <c r="LWQ97" s="912">
        <f t="shared" si="173"/>
        <v>0</v>
      </c>
      <c r="LWR97" s="912">
        <f t="shared" si="173"/>
        <v>0</v>
      </c>
      <c r="LWS97" s="912">
        <f t="shared" si="173"/>
        <v>0</v>
      </c>
      <c r="LWT97" s="912">
        <f t="shared" si="173"/>
        <v>0</v>
      </c>
      <c r="LWU97" s="912">
        <f t="shared" si="173"/>
        <v>0</v>
      </c>
      <c r="LWV97" s="912">
        <f t="shared" si="173"/>
        <v>0</v>
      </c>
      <c r="LWW97" s="912">
        <f t="shared" si="173"/>
        <v>0</v>
      </c>
      <c r="LWX97" s="912">
        <f t="shared" si="173"/>
        <v>0</v>
      </c>
      <c r="LWY97" s="912">
        <f t="shared" si="173"/>
        <v>0</v>
      </c>
      <c r="LWZ97" s="912">
        <f t="shared" si="173"/>
        <v>0</v>
      </c>
      <c r="LXA97" s="912">
        <f t="shared" si="173"/>
        <v>0</v>
      </c>
      <c r="LXB97" s="912">
        <f t="shared" si="173"/>
        <v>0</v>
      </c>
      <c r="LXC97" s="912">
        <f t="shared" si="173"/>
        <v>0</v>
      </c>
      <c r="LXD97" s="912">
        <f t="shared" si="173"/>
        <v>0</v>
      </c>
      <c r="LXE97" s="912">
        <f t="shared" si="173"/>
        <v>0</v>
      </c>
      <c r="LXF97" s="912">
        <f t="shared" si="173"/>
        <v>0</v>
      </c>
      <c r="LXG97" s="912">
        <f t="shared" si="173"/>
        <v>0</v>
      </c>
      <c r="LXH97" s="912">
        <f t="shared" si="173"/>
        <v>0</v>
      </c>
      <c r="LXI97" s="912">
        <f t="shared" si="173"/>
        <v>0</v>
      </c>
      <c r="LXJ97" s="912">
        <f t="shared" si="173"/>
        <v>0</v>
      </c>
      <c r="LXK97" s="912">
        <f t="shared" si="173"/>
        <v>0</v>
      </c>
      <c r="LXL97" s="912">
        <f t="shared" si="173"/>
        <v>0</v>
      </c>
      <c r="LXM97" s="912">
        <f t="shared" si="173"/>
        <v>0</v>
      </c>
      <c r="LXN97" s="912">
        <f t="shared" si="173"/>
        <v>0</v>
      </c>
      <c r="LXO97" s="912">
        <f t="shared" si="173"/>
        <v>0</v>
      </c>
      <c r="LXP97" s="912">
        <f t="shared" si="173"/>
        <v>0</v>
      </c>
      <c r="LXQ97" s="912">
        <f t="shared" si="173"/>
        <v>0</v>
      </c>
      <c r="LXR97" s="912">
        <f t="shared" si="173"/>
        <v>0</v>
      </c>
      <c r="LXS97" s="912">
        <f t="shared" si="173"/>
        <v>0</v>
      </c>
      <c r="LXT97" s="912">
        <f t="shared" si="173"/>
        <v>0</v>
      </c>
      <c r="LXU97" s="912">
        <f t="shared" si="173"/>
        <v>0</v>
      </c>
      <c r="LXV97" s="912">
        <f t="shared" si="173"/>
        <v>0</v>
      </c>
      <c r="LXW97" s="912">
        <f t="shared" si="173"/>
        <v>0</v>
      </c>
      <c r="LXX97" s="912">
        <f t="shared" si="173"/>
        <v>0</v>
      </c>
      <c r="LXY97" s="912">
        <f t="shared" si="173"/>
        <v>0</v>
      </c>
      <c r="LXZ97" s="912">
        <f t="shared" si="173"/>
        <v>0</v>
      </c>
      <c r="LYA97" s="912">
        <f t="shared" si="173"/>
        <v>0</v>
      </c>
      <c r="LYB97" s="912">
        <f t="shared" si="173"/>
        <v>0</v>
      </c>
      <c r="LYC97" s="912">
        <f t="shared" si="173"/>
        <v>0</v>
      </c>
      <c r="LYD97" s="912">
        <f t="shared" si="173"/>
        <v>0</v>
      </c>
      <c r="LYE97" s="912">
        <f t="shared" si="173"/>
        <v>0</v>
      </c>
      <c r="LYF97" s="912">
        <f t="shared" si="173"/>
        <v>0</v>
      </c>
      <c r="LYG97" s="912">
        <f t="shared" si="173"/>
        <v>0</v>
      </c>
      <c r="LYH97" s="912">
        <f t="shared" si="173"/>
        <v>0</v>
      </c>
      <c r="LYI97" s="912">
        <f t="shared" si="173"/>
        <v>0</v>
      </c>
      <c r="LYJ97" s="912">
        <f t="shared" si="173"/>
        <v>0</v>
      </c>
      <c r="LYK97" s="912">
        <f t="shared" si="173"/>
        <v>0</v>
      </c>
      <c r="LYL97" s="912">
        <f t="shared" ref="LYL97:MAW97" si="174">SUM(LYL96+LYL98)</f>
        <v>0</v>
      </c>
      <c r="LYM97" s="912">
        <f t="shared" si="174"/>
        <v>0</v>
      </c>
      <c r="LYN97" s="912">
        <f t="shared" si="174"/>
        <v>0</v>
      </c>
      <c r="LYO97" s="912">
        <f t="shared" si="174"/>
        <v>0</v>
      </c>
      <c r="LYP97" s="912">
        <f t="shared" si="174"/>
        <v>0</v>
      </c>
      <c r="LYQ97" s="912">
        <f t="shared" si="174"/>
        <v>0</v>
      </c>
      <c r="LYR97" s="912">
        <f t="shared" si="174"/>
        <v>0</v>
      </c>
      <c r="LYS97" s="912">
        <f t="shared" si="174"/>
        <v>0</v>
      </c>
      <c r="LYT97" s="912">
        <f t="shared" si="174"/>
        <v>0</v>
      </c>
      <c r="LYU97" s="912">
        <f t="shared" si="174"/>
        <v>0</v>
      </c>
      <c r="LYV97" s="912">
        <f t="shared" si="174"/>
        <v>0</v>
      </c>
      <c r="LYW97" s="912">
        <f t="shared" si="174"/>
        <v>0</v>
      </c>
      <c r="LYX97" s="912">
        <f t="shared" si="174"/>
        <v>0</v>
      </c>
      <c r="LYY97" s="912">
        <f t="shared" si="174"/>
        <v>0</v>
      </c>
      <c r="LYZ97" s="912">
        <f t="shared" si="174"/>
        <v>0</v>
      </c>
      <c r="LZA97" s="912">
        <f t="shared" si="174"/>
        <v>0</v>
      </c>
      <c r="LZB97" s="912">
        <f t="shared" si="174"/>
        <v>0</v>
      </c>
      <c r="LZC97" s="912">
        <f t="shared" si="174"/>
        <v>0</v>
      </c>
      <c r="LZD97" s="912">
        <f t="shared" si="174"/>
        <v>0</v>
      </c>
      <c r="LZE97" s="912">
        <f t="shared" si="174"/>
        <v>0</v>
      </c>
      <c r="LZF97" s="912">
        <f t="shared" si="174"/>
        <v>0</v>
      </c>
      <c r="LZG97" s="912">
        <f t="shared" si="174"/>
        <v>0</v>
      </c>
      <c r="LZH97" s="912">
        <f t="shared" si="174"/>
        <v>0</v>
      </c>
      <c r="LZI97" s="912">
        <f t="shared" si="174"/>
        <v>0</v>
      </c>
      <c r="LZJ97" s="912">
        <f t="shared" si="174"/>
        <v>0</v>
      </c>
      <c r="LZK97" s="912">
        <f t="shared" si="174"/>
        <v>0</v>
      </c>
      <c r="LZL97" s="912">
        <f t="shared" si="174"/>
        <v>0</v>
      </c>
      <c r="LZM97" s="912">
        <f t="shared" si="174"/>
        <v>0</v>
      </c>
      <c r="LZN97" s="912">
        <f t="shared" si="174"/>
        <v>0</v>
      </c>
      <c r="LZO97" s="912">
        <f t="shared" si="174"/>
        <v>0</v>
      </c>
      <c r="LZP97" s="912">
        <f t="shared" si="174"/>
        <v>0</v>
      </c>
      <c r="LZQ97" s="912">
        <f t="shared" si="174"/>
        <v>0</v>
      </c>
      <c r="LZR97" s="912">
        <f t="shared" si="174"/>
        <v>0</v>
      </c>
      <c r="LZS97" s="912">
        <f t="shared" si="174"/>
        <v>0</v>
      </c>
      <c r="LZT97" s="912">
        <f t="shared" si="174"/>
        <v>0</v>
      </c>
      <c r="LZU97" s="912">
        <f t="shared" si="174"/>
        <v>0</v>
      </c>
      <c r="LZV97" s="912">
        <f t="shared" si="174"/>
        <v>0</v>
      </c>
      <c r="LZW97" s="912">
        <f t="shared" si="174"/>
        <v>0</v>
      </c>
      <c r="LZX97" s="912">
        <f t="shared" si="174"/>
        <v>0</v>
      </c>
      <c r="LZY97" s="912">
        <f t="shared" si="174"/>
        <v>0</v>
      </c>
      <c r="LZZ97" s="912">
        <f t="shared" si="174"/>
        <v>0</v>
      </c>
      <c r="MAA97" s="912">
        <f t="shared" si="174"/>
        <v>0</v>
      </c>
      <c r="MAB97" s="912">
        <f t="shared" si="174"/>
        <v>0</v>
      </c>
      <c r="MAC97" s="912">
        <f t="shared" si="174"/>
        <v>0</v>
      </c>
      <c r="MAD97" s="912">
        <f t="shared" si="174"/>
        <v>0</v>
      </c>
      <c r="MAE97" s="912">
        <f t="shared" si="174"/>
        <v>0</v>
      </c>
      <c r="MAF97" s="912">
        <f t="shared" si="174"/>
        <v>0</v>
      </c>
      <c r="MAG97" s="912">
        <f t="shared" si="174"/>
        <v>0</v>
      </c>
      <c r="MAH97" s="912">
        <f t="shared" si="174"/>
        <v>0</v>
      </c>
      <c r="MAI97" s="912">
        <f t="shared" si="174"/>
        <v>0</v>
      </c>
      <c r="MAJ97" s="912">
        <f t="shared" si="174"/>
        <v>0</v>
      </c>
      <c r="MAK97" s="912">
        <f t="shared" si="174"/>
        <v>0</v>
      </c>
      <c r="MAL97" s="912">
        <f t="shared" si="174"/>
        <v>0</v>
      </c>
      <c r="MAM97" s="912">
        <f t="shared" si="174"/>
        <v>0</v>
      </c>
      <c r="MAN97" s="912">
        <f t="shared" si="174"/>
        <v>0</v>
      </c>
      <c r="MAO97" s="912">
        <f t="shared" si="174"/>
        <v>0</v>
      </c>
      <c r="MAP97" s="912">
        <f t="shared" si="174"/>
        <v>0</v>
      </c>
      <c r="MAQ97" s="912">
        <f t="shared" si="174"/>
        <v>0</v>
      </c>
      <c r="MAR97" s="912">
        <f t="shared" si="174"/>
        <v>0</v>
      </c>
      <c r="MAS97" s="912">
        <f t="shared" si="174"/>
        <v>0</v>
      </c>
      <c r="MAT97" s="912">
        <f t="shared" si="174"/>
        <v>0</v>
      </c>
      <c r="MAU97" s="912">
        <f t="shared" si="174"/>
        <v>0</v>
      </c>
      <c r="MAV97" s="912">
        <f t="shared" si="174"/>
        <v>0</v>
      </c>
      <c r="MAW97" s="912">
        <f t="shared" si="174"/>
        <v>0</v>
      </c>
      <c r="MAX97" s="912">
        <f t="shared" ref="MAX97:MDI97" si="175">SUM(MAX96+MAX98)</f>
        <v>0</v>
      </c>
      <c r="MAY97" s="912">
        <f t="shared" si="175"/>
        <v>0</v>
      </c>
      <c r="MAZ97" s="912">
        <f t="shared" si="175"/>
        <v>0</v>
      </c>
      <c r="MBA97" s="912">
        <f t="shared" si="175"/>
        <v>0</v>
      </c>
      <c r="MBB97" s="912">
        <f t="shared" si="175"/>
        <v>0</v>
      </c>
      <c r="MBC97" s="912">
        <f t="shared" si="175"/>
        <v>0</v>
      </c>
      <c r="MBD97" s="912">
        <f t="shared" si="175"/>
        <v>0</v>
      </c>
      <c r="MBE97" s="912">
        <f t="shared" si="175"/>
        <v>0</v>
      </c>
      <c r="MBF97" s="912">
        <f t="shared" si="175"/>
        <v>0</v>
      </c>
      <c r="MBG97" s="912">
        <f t="shared" si="175"/>
        <v>0</v>
      </c>
      <c r="MBH97" s="912">
        <f t="shared" si="175"/>
        <v>0</v>
      </c>
      <c r="MBI97" s="912">
        <f t="shared" si="175"/>
        <v>0</v>
      </c>
      <c r="MBJ97" s="912">
        <f t="shared" si="175"/>
        <v>0</v>
      </c>
      <c r="MBK97" s="912">
        <f t="shared" si="175"/>
        <v>0</v>
      </c>
      <c r="MBL97" s="912">
        <f t="shared" si="175"/>
        <v>0</v>
      </c>
      <c r="MBM97" s="912">
        <f t="shared" si="175"/>
        <v>0</v>
      </c>
      <c r="MBN97" s="912">
        <f t="shared" si="175"/>
        <v>0</v>
      </c>
      <c r="MBO97" s="912">
        <f t="shared" si="175"/>
        <v>0</v>
      </c>
      <c r="MBP97" s="912">
        <f t="shared" si="175"/>
        <v>0</v>
      </c>
      <c r="MBQ97" s="912">
        <f t="shared" si="175"/>
        <v>0</v>
      </c>
      <c r="MBR97" s="912">
        <f t="shared" si="175"/>
        <v>0</v>
      </c>
      <c r="MBS97" s="912">
        <f t="shared" si="175"/>
        <v>0</v>
      </c>
      <c r="MBT97" s="912">
        <f t="shared" si="175"/>
        <v>0</v>
      </c>
      <c r="MBU97" s="912">
        <f t="shared" si="175"/>
        <v>0</v>
      </c>
      <c r="MBV97" s="912">
        <f t="shared" si="175"/>
        <v>0</v>
      </c>
      <c r="MBW97" s="912">
        <f t="shared" si="175"/>
        <v>0</v>
      </c>
      <c r="MBX97" s="912">
        <f t="shared" si="175"/>
        <v>0</v>
      </c>
      <c r="MBY97" s="912">
        <f t="shared" si="175"/>
        <v>0</v>
      </c>
      <c r="MBZ97" s="912">
        <f t="shared" si="175"/>
        <v>0</v>
      </c>
      <c r="MCA97" s="912">
        <f t="shared" si="175"/>
        <v>0</v>
      </c>
      <c r="MCB97" s="912">
        <f t="shared" si="175"/>
        <v>0</v>
      </c>
      <c r="MCC97" s="912">
        <f t="shared" si="175"/>
        <v>0</v>
      </c>
      <c r="MCD97" s="912">
        <f t="shared" si="175"/>
        <v>0</v>
      </c>
      <c r="MCE97" s="912">
        <f t="shared" si="175"/>
        <v>0</v>
      </c>
      <c r="MCF97" s="912">
        <f t="shared" si="175"/>
        <v>0</v>
      </c>
      <c r="MCG97" s="912">
        <f t="shared" si="175"/>
        <v>0</v>
      </c>
      <c r="MCH97" s="912">
        <f t="shared" si="175"/>
        <v>0</v>
      </c>
      <c r="MCI97" s="912">
        <f t="shared" si="175"/>
        <v>0</v>
      </c>
      <c r="MCJ97" s="912">
        <f t="shared" si="175"/>
        <v>0</v>
      </c>
      <c r="MCK97" s="912">
        <f t="shared" si="175"/>
        <v>0</v>
      </c>
      <c r="MCL97" s="912">
        <f t="shared" si="175"/>
        <v>0</v>
      </c>
      <c r="MCM97" s="912">
        <f t="shared" si="175"/>
        <v>0</v>
      </c>
      <c r="MCN97" s="912">
        <f t="shared" si="175"/>
        <v>0</v>
      </c>
      <c r="MCO97" s="912">
        <f t="shared" si="175"/>
        <v>0</v>
      </c>
      <c r="MCP97" s="912">
        <f t="shared" si="175"/>
        <v>0</v>
      </c>
      <c r="MCQ97" s="912">
        <f t="shared" si="175"/>
        <v>0</v>
      </c>
      <c r="MCR97" s="912">
        <f t="shared" si="175"/>
        <v>0</v>
      </c>
      <c r="MCS97" s="912">
        <f t="shared" si="175"/>
        <v>0</v>
      </c>
      <c r="MCT97" s="912">
        <f t="shared" si="175"/>
        <v>0</v>
      </c>
      <c r="MCU97" s="912">
        <f t="shared" si="175"/>
        <v>0</v>
      </c>
      <c r="MCV97" s="912">
        <f t="shared" si="175"/>
        <v>0</v>
      </c>
      <c r="MCW97" s="912">
        <f t="shared" si="175"/>
        <v>0</v>
      </c>
      <c r="MCX97" s="912">
        <f t="shared" si="175"/>
        <v>0</v>
      </c>
      <c r="MCY97" s="912">
        <f t="shared" si="175"/>
        <v>0</v>
      </c>
      <c r="MCZ97" s="912">
        <f t="shared" si="175"/>
        <v>0</v>
      </c>
      <c r="MDA97" s="912">
        <f t="shared" si="175"/>
        <v>0</v>
      </c>
      <c r="MDB97" s="912">
        <f t="shared" si="175"/>
        <v>0</v>
      </c>
      <c r="MDC97" s="912">
        <f t="shared" si="175"/>
        <v>0</v>
      </c>
      <c r="MDD97" s="912">
        <f t="shared" si="175"/>
        <v>0</v>
      </c>
      <c r="MDE97" s="912">
        <f t="shared" si="175"/>
        <v>0</v>
      </c>
      <c r="MDF97" s="912">
        <f t="shared" si="175"/>
        <v>0</v>
      </c>
      <c r="MDG97" s="912">
        <f t="shared" si="175"/>
        <v>0</v>
      </c>
      <c r="MDH97" s="912">
        <f t="shared" si="175"/>
        <v>0</v>
      </c>
      <c r="MDI97" s="912">
        <f t="shared" si="175"/>
        <v>0</v>
      </c>
      <c r="MDJ97" s="912">
        <f t="shared" ref="MDJ97:MFU97" si="176">SUM(MDJ96+MDJ98)</f>
        <v>0</v>
      </c>
      <c r="MDK97" s="912">
        <f t="shared" si="176"/>
        <v>0</v>
      </c>
      <c r="MDL97" s="912">
        <f t="shared" si="176"/>
        <v>0</v>
      </c>
      <c r="MDM97" s="912">
        <f t="shared" si="176"/>
        <v>0</v>
      </c>
      <c r="MDN97" s="912">
        <f t="shared" si="176"/>
        <v>0</v>
      </c>
      <c r="MDO97" s="912">
        <f t="shared" si="176"/>
        <v>0</v>
      </c>
      <c r="MDP97" s="912">
        <f t="shared" si="176"/>
        <v>0</v>
      </c>
      <c r="MDQ97" s="912">
        <f t="shared" si="176"/>
        <v>0</v>
      </c>
      <c r="MDR97" s="912">
        <f t="shared" si="176"/>
        <v>0</v>
      </c>
      <c r="MDS97" s="912">
        <f t="shared" si="176"/>
        <v>0</v>
      </c>
      <c r="MDT97" s="912">
        <f t="shared" si="176"/>
        <v>0</v>
      </c>
      <c r="MDU97" s="912">
        <f t="shared" si="176"/>
        <v>0</v>
      </c>
      <c r="MDV97" s="912">
        <f t="shared" si="176"/>
        <v>0</v>
      </c>
      <c r="MDW97" s="912">
        <f t="shared" si="176"/>
        <v>0</v>
      </c>
      <c r="MDX97" s="912">
        <f t="shared" si="176"/>
        <v>0</v>
      </c>
      <c r="MDY97" s="912">
        <f t="shared" si="176"/>
        <v>0</v>
      </c>
      <c r="MDZ97" s="912">
        <f t="shared" si="176"/>
        <v>0</v>
      </c>
      <c r="MEA97" s="912">
        <f t="shared" si="176"/>
        <v>0</v>
      </c>
      <c r="MEB97" s="912">
        <f t="shared" si="176"/>
        <v>0</v>
      </c>
      <c r="MEC97" s="912">
        <f t="shared" si="176"/>
        <v>0</v>
      </c>
      <c r="MED97" s="912">
        <f t="shared" si="176"/>
        <v>0</v>
      </c>
      <c r="MEE97" s="912">
        <f t="shared" si="176"/>
        <v>0</v>
      </c>
      <c r="MEF97" s="912">
        <f t="shared" si="176"/>
        <v>0</v>
      </c>
      <c r="MEG97" s="912">
        <f t="shared" si="176"/>
        <v>0</v>
      </c>
      <c r="MEH97" s="912">
        <f t="shared" si="176"/>
        <v>0</v>
      </c>
      <c r="MEI97" s="912">
        <f t="shared" si="176"/>
        <v>0</v>
      </c>
      <c r="MEJ97" s="912">
        <f t="shared" si="176"/>
        <v>0</v>
      </c>
      <c r="MEK97" s="912">
        <f t="shared" si="176"/>
        <v>0</v>
      </c>
      <c r="MEL97" s="912">
        <f t="shared" si="176"/>
        <v>0</v>
      </c>
      <c r="MEM97" s="912">
        <f t="shared" si="176"/>
        <v>0</v>
      </c>
      <c r="MEN97" s="912">
        <f t="shared" si="176"/>
        <v>0</v>
      </c>
      <c r="MEO97" s="912">
        <f t="shared" si="176"/>
        <v>0</v>
      </c>
      <c r="MEP97" s="912">
        <f t="shared" si="176"/>
        <v>0</v>
      </c>
      <c r="MEQ97" s="912">
        <f t="shared" si="176"/>
        <v>0</v>
      </c>
      <c r="MER97" s="912">
        <f t="shared" si="176"/>
        <v>0</v>
      </c>
      <c r="MES97" s="912">
        <f t="shared" si="176"/>
        <v>0</v>
      </c>
      <c r="MET97" s="912">
        <f t="shared" si="176"/>
        <v>0</v>
      </c>
      <c r="MEU97" s="912">
        <f t="shared" si="176"/>
        <v>0</v>
      </c>
      <c r="MEV97" s="912">
        <f t="shared" si="176"/>
        <v>0</v>
      </c>
      <c r="MEW97" s="912">
        <f t="shared" si="176"/>
        <v>0</v>
      </c>
      <c r="MEX97" s="912">
        <f t="shared" si="176"/>
        <v>0</v>
      </c>
      <c r="MEY97" s="912">
        <f t="shared" si="176"/>
        <v>0</v>
      </c>
      <c r="MEZ97" s="912">
        <f t="shared" si="176"/>
        <v>0</v>
      </c>
      <c r="MFA97" s="912">
        <f t="shared" si="176"/>
        <v>0</v>
      </c>
      <c r="MFB97" s="912">
        <f t="shared" si="176"/>
        <v>0</v>
      </c>
      <c r="MFC97" s="912">
        <f t="shared" si="176"/>
        <v>0</v>
      </c>
      <c r="MFD97" s="912">
        <f t="shared" si="176"/>
        <v>0</v>
      </c>
      <c r="MFE97" s="912">
        <f t="shared" si="176"/>
        <v>0</v>
      </c>
      <c r="MFF97" s="912">
        <f t="shared" si="176"/>
        <v>0</v>
      </c>
      <c r="MFG97" s="912">
        <f t="shared" si="176"/>
        <v>0</v>
      </c>
      <c r="MFH97" s="912">
        <f t="shared" si="176"/>
        <v>0</v>
      </c>
      <c r="MFI97" s="912">
        <f t="shared" si="176"/>
        <v>0</v>
      </c>
      <c r="MFJ97" s="912">
        <f t="shared" si="176"/>
        <v>0</v>
      </c>
      <c r="MFK97" s="912">
        <f t="shared" si="176"/>
        <v>0</v>
      </c>
      <c r="MFL97" s="912">
        <f t="shared" si="176"/>
        <v>0</v>
      </c>
      <c r="MFM97" s="912">
        <f t="shared" si="176"/>
        <v>0</v>
      </c>
      <c r="MFN97" s="912">
        <f t="shared" si="176"/>
        <v>0</v>
      </c>
      <c r="MFO97" s="912">
        <f t="shared" si="176"/>
        <v>0</v>
      </c>
      <c r="MFP97" s="912">
        <f t="shared" si="176"/>
        <v>0</v>
      </c>
      <c r="MFQ97" s="912">
        <f t="shared" si="176"/>
        <v>0</v>
      </c>
      <c r="MFR97" s="912">
        <f t="shared" si="176"/>
        <v>0</v>
      </c>
      <c r="MFS97" s="912">
        <f t="shared" si="176"/>
        <v>0</v>
      </c>
      <c r="MFT97" s="912">
        <f t="shared" si="176"/>
        <v>0</v>
      </c>
      <c r="MFU97" s="912">
        <f t="shared" si="176"/>
        <v>0</v>
      </c>
      <c r="MFV97" s="912">
        <f t="shared" ref="MFV97:MIG97" si="177">SUM(MFV96+MFV98)</f>
        <v>0</v>
      </c>
      <c r="MFW97" s="912">
        <f t="shared" si="177"/>
        <v>0</v>
      </c>
      <c r="MFX97" s="912">
        <f t="shared" si="177"/>
        <v>0</v>
      </c>
      <c r="MFY97" s="912">
        <f t="shared" si="177"/>
        <v>0</v>
      </c>
      <c r="MFZ97" s="912">
        <f t="shared" si="177"/>
        <v>0</v>
      </c>
      <c r="MGA97" s="912">
        <f t="shared" si="177"/>
        <v>0</v>
      </c>
      <c r="MGB97" s="912">
        <f t="shared" si="177"/>
        <v>0</v>
      </c>
      <c r="MGC97" s="912">
        <f t="shared" si="177"/>
        <v>0</v>
      </c>
      <c r="MGD97" s="912">
        <f t="shared" si="177"/>
        <v>0</v>
      </c>
      <c r="MGE97" s="912">
        <f t="shared" si="177"/>
        <v>0</v>
      </c>
      <c r="MGF97" s="912">
        <f t="shared" si="177"/>
        <v>0</v>
      </c>
      <c r="MGG97" s="912">
        <f t="shared" si="177"/>
        <v>0</v>
      </c>
      <c r="MGH97" s="912">
        <f t="shared" si="177"/>
        <v>0</v>
      </c>
      <c r="MGI97" s="912">
        <f t="shared" si="177"/>
        <v>0</v>
      </c>
      <c r="MGJ97" s="912">
        <f t="shared" si="177"/>
        <v>0</v>
      </c>
      <c r="MGK97" s="912">
        <f t="shared" si="177"/>
        <v>0</v>
      </c>
      <c r="MGL97" s="912">
        <f t="shared" si="177"/>
        <v>0</v>
      </c>
      <c r="MGM97" s="912">
        <f t="shared" si="177"/>
        <v>0</v>
      </c>
      <c r="MGN97" s="912">
        <f t="shared" si="177"/>
        <v>0</v>
      </c>
      <c r="MGO97" s="912">
        <f t="shared" si="177"/>
        <v>0</v>
      </c>
      <c r="MGP97" s="912">
        <f t="shared" si="177"/>
        <v>0</v>
      </c>
      <c r="MGQ97" s="912">
        <f t="shared" si="177"/>
        <v>0</v>
      </c>
      <c r="MGR97" s="912">
        <f t="shared" si="177"/>
        <v>0</v>
      </c>
      <c r="MGS97" s="912">
        <f t="shared" si="177"/>
        <v>0</v>
      </c>
      <c r="MGT97" s="912">
        <f t="shared" si="177"/>
        <v>0</v>
      </c>
      <c r="MGU97" s="912">
        <f t="shared" si="177"/>
        <v>0</v>
      </c>
      <c r="MGV97" s="912">
        <f t="shared" si="177"/>
        <v>0</v>
      </c>
      <c r="MGW97" s="912">
        <f t="shared" si="177"/>
        <v>0</v>
      </c>
      <c r="MGX97" s="912">
        <f t="shared" si="177"/>
        <v>0</v>
      </c>
      <c r="MGY97" s="912">
        <f t="shared" si="177"/>
        <v>0</v>
      </c>
      <c r="MGZ97" s="912">
        <f t="shared" si="177"/>
        <v>0</v>
      </c>
      <c r="MHA97" s="912">
        <f t="shared" si="177"/>
        <v>0</v>
      </c>
      <c r="MHB97" s="912">
        <f t="shared" si="177"/>
        <v>0</v>
      </c>
      <c r="MHC97" s="912">
        <f t="shared" si="177"/>
        <v>0</v>
      </c>
      <c r="MHD97" s="912">
        <f t="shared" si="177"/>
        <v>0</v>
      </c>
      <c r="MHE97" s="912">
        <f t="shared" si="177"/>
        <v>0</v>
      </c>
      <c r="MHF97" s="912">
        <f t="shared" si="177"/>
        <v>0</v>
      </c>
      <c r="MHG97" s="912">
        <f t="shared" si="177"/>
        <v>0</v>
      </c>
      <c r="MHH97" s="912">
        <f t="shared" si="177"/>
        <v>0</v>
      </c>
      <c r="MHI97" s="912">
        <f t="shared" si="177"/>
        <v>0</v>
      </c>
      <c r="MHJ97" s="912">
        <f t="shared" si="177"/>
        <v>0</v>
      </c>
      <c r="MHK97" s="912">
        <f t="shared" si="177"/>
        <v>0</v>
      </c>
      <c r="MHL97" s="912">
        <f t="shared" si="177"/>
        <v>0</v>
      </c>
      <c r="MHM97" s="912">
        <f t="shared" si="177"/>
        <v>0</v>
      </c>
      <c r="MHN97" s="912">
        <f t="shared" si="177"/>
        <v>0</v>
      </c>
      <c r="MHO97" s="912">
        <f t="shared" si="177"/>
        <v>0</v>
      </c>
      <c r="MHP97" s="912">
        <f t="shared" si="177"/>
        <v>0</v>
      </c>
      <c r="MHQ97" s="912">
        <f t="shared" si="177"/>
        <v>0</v>
      </c>
      <c r="MHR97" s="912">
        <f t="shared" si="177"/>
        <v>0</v>
      </c>
      <c r="MHS97" s="912">
        <f t="shared" si="177"/>
        <v>0</v>
      </c>
      <c r="MHT97" s="912">
        <f t="shared" si="177"/>
        <v>0</v>
      </c>
      <c r="MHU97" s="912">
        <f t="shared" si="177"/>
        <v>0</v>
      </c>
      <c r="MHV97" s="912">
        <f t="shared" si="177"/>
        <v>0</v>
      </c>
      <c r="MHW97" s="912">
        <f t="shared" si="177"/>
        <v>0</v>
      </c>
      <c r="MHX97" s="912">
        <f t="shared" si="177"/>
        <v>0</v>
      </c>
      <c r="MHY97" s="912">
        <f t="shared" si="177"/>
        <v>0</v>
      </c>
      <c r="MHZ97" s="912">
        <f t="shared" si="177"/>
        <v>0</v>
      </c>
      <c r="MIA97" s="912">
        <f t="shared" si="177"/>
        <v>0</v>
      </c>
      <c r="MIB97" s="912">
        <f t="shared" si="177"/>
        <v>0</v>
      </c>
      <c r="MIC97" s="912">
        <f t="shared" si="177"/>
        <v>0</v>
      </c>
      <c r="MID97" s="912">
        <f t="shared" si="177"/>
        <v>0</v>
      </c>
      <c r="MIE97" s="912">
        <f t="shared" si="177"/>
        <v>0</v>
      </c>
      <c r="MIF97" s="912">
        <f t="shared" si="177"/>
        <v>0</v>
      </c>
      <c r="MIG97" s="912">
        <f t="shared" si="177"/>
        <v>0</v>
      </c>
      <c r="MIH97" s="912">
        <f t="shared" ref="MIH97:MKS97" si="178">SUM(MIH96+MIH98)</f>
        <v>0</v>
      </c>
      <c r="MII97" s="912">
        <f t="shared" si="178"/>
        <v>0</v>
      </c>
      <c r="MIJ97" s="912">
        <f t="shared" si="178"/>
        <v>0</v>
      </c>
      <c r="MIK97" s="912">
        <f t="shared" si="178"/>
        <v>0</v>
      </c>
      <c r="MIL97" s="912">
        <f t="shared" si="178"/>
        <v>0</v>
      </c>
      <c r="MIM97" s="912">
        <f t="shared" si="178"/>
        <v>0</v>
      </c>
      <c r="MIN97" s="912">
        <f t="shared" si="178"/>
        <v>0</v>
      </c>
      <c r="MIO97" s="912">
        <f t="shared" si="178"/>
        <v>0</v>
      </c>
      <c r="MIP97" s="912">
        <f t="shared" si="178"/>
        <v>0</v>
      </c>
      <c r="MIQ97" s="912">
        <f t="shared" si="178"/>
        <v>0</v>
      </c>
      <c r="MIR97" s="912">
        <f t="shared" si="178"/>
        <v>0</v>
      </c>
      <c r="MIS97" s="912">
        <f t="shared" si="178"/>
        <v>0</v>
      </c>
      <c r="MIT97" s="912">
        <f t="shared" si="178"/>
        <v>0</v>
      </c>
      <c r="MIU97" s="912">
        <f t="shared" si="178"/>
        <v>0</v>
      </c>
      <c r="MIV97" s="912">
        <f t="shared" si="178"/>
        <v>0</v>
      </c>
      <c r="MIW97" s="912">
        <f t="shared" si="178"/>
        <v>0</v>
      </c>
      <c r="MIX97" s="912">
        <f t="shared" si="178"/>
        <v>0</v>
      </c>
      <c r="MIY97" s="912">
        <f t="shared" si="178"/>
        <v>0</v>
      </c>
      <c r="MIZ97" s="912">
        <f t="shared" si="178"/>
        <v>0</v>
      </c>
      <c r="MJA97" s="912">
        <f t="shared" si="178"/>
        <v>0</v>
      </c>
      <c r="MJB97" s="912">
        <f t="shared" si="178"/>
        <v>0</v>
      </c>
      <c r="MJC97" s="912">
        <f t="shared" si="178"/>
        <v>0</v>
      </c>
      <c r="MJD97" s="912">
        <f t="shared" si="178"/>
        <v>0</v>
      </c>
      <c r="MJE97" s="912">
        <f t="shared" si="178"/>
        <v>0</v>
      </c>
      <c r="MJF97" s="912">
        <f t="shared" si="178"/>
        <v>0</v>
      </c>
      <c r="MJG97" s="912">
        <f t="shared" si="178"/>
        <v>0</v>
      </c>
      <c r="MJH97" s="912">
        <f t="shared" si="178"/>
        <v>0</v>
      </c>
      <c r="MJI97" s="912">
        <f t="shared" si="178"/>
        <v>0</v>
      </c>
      <c r="MJJ97" s="912">
        <f t="shared" si="178"/>
        <v>0</v>
      </c>
      <c r="MJK97" s="912">
        <f t="shared" si="178"/>
        <v>0</v>
      </c>
      <c r="MJL97" s="912">
        <f t="shared" si="178"/>
        <v>0</v>
      </c>
      <c r="MJM97" s="912">
        <f t="shared" si="178"/>
        <v>0</v>
      </c>
      <c r="MJN97" s="912">
        <f t="shared" si="178"/>
        <v>0</v>
      </c>
      <c r="MJO97" s="912">
        <f t="shared" si="178"/>
        <v>0</v>
      </c>
      <c r="MJP97" s="912">
        <f t="shared" si="178"/>
        <v>0</v>
      </c>
      <c r="MJQ97" s="912">
        <f t="shared" si="178"/>
        <v>0</v>
      </c>
      <c r="MJR97" s="912">
        <f t="shared" si="178"/>
        <v>0</v>
      </c>
      <c r="MJS97" s="912">
        <f t="shared" si="178"/>
        <v>0</v>
      </c>
      <c r="MJT97" s="912">
        <f t="shared" si="178"/>
        <v>0</v>
      </c>
      <c r="MJU97" s="912">
        <f t="shared" si="178"/>
        <v>0</v>
      </c>
      <c r="MJV97" s="912">
        <f t="shared" si="178"/>
        <v>0</v>
      </c>
      <c r="MJW97" s="912">
        <f t="shared" si="178"/>
        <v>0</v>
      </c>
      <c r="MJX97" s="912">
        <f t="shared" si="178"/>
        <v>0</v>
      </c>
      <c r="MJY97" s="912">
        <f t="shared" si="178"/>
        <v>0</v>
      </c>
      <c r="MJZ97" s="912">
        <f t="shared" si="178"/>
        <v>0</v>
      </c>
      <c r="MKA97" s="912">
        <f t="shared" si="178"/>
        <v>0</v>
      </c>
      <c r="MKB97" s="912">
        <f t="shared" si="178"/>
        <v>0</v>
      </c>
      <c r="MKC97" s="912">
        <f t="shared" si="178"/>
        <v>0</v>
      </c>
      <c r="MKD97" s="912">
        <f t="shared" si="178"/>
        <v>0</v>
      </c>
      <c r="MKE97" s="912">
        <f t="shared" si="178"/>
        <v>0</v>
      </c>
      <c r="MKF97" s="912">
        <f t="shared" si="178"/>
        <v>0</v>
      </c>
      <c r="MKG97" s="912">
        <f t="shared" si="178"/>
        <v>0</v>
      </c>
      <c r="MKH97" s="912">
        <f t="shared" si="178"/>
        <v>0</v>
      </c>
      <c r="MKI97" s="912">
        <f t="shared" si="178"/>
        <v>0</v>
      </c>
      <c r="MKJ97" s="912">
        <f t="shared" si="178"/>
        <v>0</v>
      </c>
      <c r="MKK97" s="912">
        <f t="shared" si="178"/>
        <v>0</v>
      </c>
      <c r="MKL97" s="912">
        <f t="shared" si="178"/>
        <v>0</v>
      </c>
      <c r="MKM97" s="912">
        <f t="shared" si="178"/>
        <v>0</v>
      </c>
      <c r="MKN97" s="912">
        <f t="shared" si="178"/>
        <v>0</v>
      </c>
      <c r="MKO97" s="912">
        <f t="shared" si="178"/>
        <v>0</v>
      </c>
      <c r="MKP97" s="912">
        <f t="shared" si="178"/>
        <v>0</v>
      </c>
      <c r="MKQ97" s="912">
        <f t="shared" si="178"/>
        <v>0</v>
      </c>
      <c r="MKR97" s="912">
        <f t="shared" si="178"/>
        <v>0</v>
      </c>
      <c r="MKS97" s="912">
        <f t="shared" si="178"/>
        <v>0</v>
      </c>
      <c r="MKT97" s="912">
        <f t="shared" ref="MKT97:MNE97" si="179">SUM(MKT96+MKT98)</f>
        <v>0</v>
      </c>
      <c r="MKU97" s="912">
        <f t="shared" si="179"/>
        <v>0</v>
      </c>
      <c r="MKV97" s="912">
        <f t="shared" si="179"/>
        <v>0</v>
      </c>
      <c r="MKW97" s="912">
        <f t="shared" si="179"/>
        <v>0</v>
      </c>
      <c r="MKX97" s="912">
        <f t="shared" si="179"/>
        <v>0</v>
      </c>
      <c r="MKY97" s="912">
        <f t="shared" si="179"/>
        <v>0</v>
      </c>
      <c r="MKZ97" s="912">
        <f t="shared" si="179"/>
        <v>0</v>
      </c>
      <c r="MLA97" s="912">
        <f t="shared" si="179"/>
        <v>0</v>
      </c>
      <c r="MLB97" s="912">
        <f t="shared" si="179"/>
        <v>0</v>
      </c>
      <c r="MLC97" s="912">
        <f t="shared" si="179"/>
        <v>0</v>
      </c>
      <c r="MLD97" s="912">
        <f t="shared" si="179"/>
        <v>0</v>
      </c>
      <c r="MLE97" s="912">
        <f t="shared" si="179"/>
        <v>0</v>
      </c>
      <c r="MLF97" s="912">
        <f t="shared" si="179"/>
        <v>0</v>
      </c>
      <c r="MLG97" s="912">
        <f t="shared" si="179"/>
        <v>0</v>
      </c>
      <c r="MLH97" s="912">
        <f t="shared" si="179"/>
        <v>0</v>
      </c>
      <c r="MLI97" s="912">
        <f t="shared" si="179"/>
        <v>0</v>
      </c>
      <c r="MLJ97" s="912">
        <f t="shared" si="179"/>
        <v>0</v>
      </c>
      <c r="MLK97" s="912">
        <f t="shared" si="179"/>
        <v>0</v>
      </c>
      <c r="MLL97" s="912">
        <f t="shared" si="179"/>
        <v>0</v>
      </c>
      <c r="MLM97" s="912">
        <f t="shared" si="179"/>
        <v>0</v>
      </c>
      <c r="MLN97" s="912">
        <f t="shared" si="179"/>
        <v>0</v>
      </c>
      <c r="MLO97" s="912">
        <f t="shared" si="179"/>
        <v>0</v>
      </c>
      <c r="MLP97" s="912">
        <f t="shared" si="179"/>
        <v>0</v>
      </c>
      <c r="MLQ97" s="912">
        <f t="shared" si="179"/>
        <v>0</v>
      </c>
      <c r="MLR97" s="912">
        <f t="shared" si="179"/>
        <v>0</v>
      </c>
      <c r="MLS97" s="912">
        <f t="shared" si="179"/>
        <v>0</v>
      </c>
      <c r="MLT97" s="912">
        <f t="shared" si="179"/>
        <v>0</v>
      </c>
      <c r="MLU97" s="912">
        <f t="shared" si="179"/>
        <v>0</v>
      </c>
      <c r="MLV97" s="912">
        <f t="shared" si="179"/>
        <v>0</v>
      </c>
      <c r="MLW97" s="912">
        <f t="shared" si="179"/>
        <v>0</v>
      </c>
      <c r="MLX97" s="912">
        <f t="shared" si="179"/>
        <v>0</v>
      </c>
      <c r="MLY97" s="912">
        <f t="shared" si="179"/>
        <v>0</v>
      </c>
      <c r="MLZ97" s="912">
        <f t="shared" si="179"/>
        <v>0</v>
      </c>
      <c r="MMA97" s="912">
        <f t="shared" si="179"/>
        <v>0</v>
      </c>
      <c r="MMB97" s="912">
        <f t="shared" si="179"/>
        <v>0</v>
      </c>
      <c r="MMC97" s="912">
        <f t="shared" si="179"/>
        <v>0</v>
      </c>
      <c r="MMD97" s="912">
        <f t="shared" si="179"/>
        <v>0</v>
      </c>
      <c r="MME97" s="912">
        <f t="shared" si="179"/>
        <v>0</v>
      </c>
      <c r="MMF97" s="912">
        <f t="shared" si="179"/>
        <v>0</v>
      </c>
      <c r="MMG97" s="912">
        <f t="shared" si="179"/>
        <v>0</v>
      </c>
      <c r="MMH97" s="912">
        <f t="shared" si="179"/>
        <v>0</v>
      </c>
      <c r="MMI97" s="912">
        <f t="shared" si="179"/>
        <v>0</v>
      </c>
      <c r="MMJ97" s="912">
        <f t="shared" si="179"/>
        <v>0</v>
      </c>
      <c r="MMK97" s="912">
        <f t="shared" si="179"/>
        <v>0</v>
      </c>
      <c r="MML97" s="912">
        <f t="shared" si="179"/>
        <v>0</v>
      </c>
      <c r="MMM97" s="912">
        <f t="shared" si="179"/>
        <v>0</v>
      </c>
      <c r="MMN97" s="912">
        <f t="shared" si="179"/>
        <v>0</v>
      </c>
      <c r="MMO97" s="912">
        <f t="shared" si="179"/>
        <v>0</v>
      </c>
      <c r="MMP97" s="912">
        <f t="shared" si="179"/>
        <v>0</v>
      </c>
      <c r="MMQ97" s="912">
        <f t="shared" si="179"/>
        <v>0</v>
      </c>
      <c r="MMR97" s="912">
        <f t="shared" si="179"/>
        <v>0</v>
      </c>
      <c r="MMS97" s="912">
        <f t="shared" si="179"/>
        <v>0</v>
      </c>
      <c r="MMT97" s="912">
        <f t="shared" si="179"/>
        <v>0</v>
      </c>
      <c r="MMU97" s="912">
        <f t="shared" si="179"/>
        <v>0</v>
      </c>
      <c r="MMV97" s="912">
        <f t="shared" si="179"/>
        <v>0</v>
      </c>
      <c r="MMW97" s="912">
        <f t="shared" si="179"/>
        <v>0</v>
      </c>
      <c r="MMX97" s="912">
        <f t="shared" si="179"/>
        <v>0</v>
      </c>
      <c r="MMY97" s="912">
        <f t="shared" si="179"/>
        <v>0</v>
      </c>
      <c r="MMZ97" s="912">
        <f t="shared" si="179"/>
        <v>0</v>
      </c>
      <c r="MNA97" s="912">
        <f t="shared" si="179"/>
        <v>0</v>
      </c>
      <c r="MNB97" s="912">
        <f t="shared" si="179"/>
        <v>0</v>
      </c>
      <c r="MNC97" s="912">
        <f t="shared" si="179"/>
        <v>0</v>
      </c>
      <c r="MND97" s="912">
        <f t="shared" si="179"/>
        <v>0</v>
      </c>
      <c r="MNE97" s="912">
        <f t="shared" si="179"/>
        <v>0</v>
      </c>
      <c r="MNF97" s="912">
        <f t="shared" ref="MNF97:MPQ97" si="180">SUM(MNF96+MNF98)</f>
        <v>0</v>
      </c>
      <c r="MNG97" s="912">
        <f t="shared" si="180"/>
        <v>0</v>
      </c>
      <c r="MNH97" s="912">
        <f t="shared" si="180"/>
        <v>0</v>
      </c>
      <c r="MNI97" s="912">
        <f t="shared" si="180"/>
        <v>0</v>
      </c>
      <c r="MNJ97" s="912">
        <f t="shared" si="180"/>
        <v>0</v>
      </c>
      <c r="MNK97" s="912">
        <f t="shared" si="180"/>
        <v>0</v>
      </c>
      <c r="MNL97" s="912">
        <f t="shared" si="180"/>
        <v>0</v>
      </c>
      <c r="MNM97" s="912">
        <f t="shared" si="180"/>
        <v>0</v>
      </c>
      <c r="MNN97" s="912">
        <f t="shared" si="180"/>
        <v>0</v>
      </c>
      <c r="MNO97" s="912">
        <f t="shared" si="180"/>
        <v>0</v>
      </c>
      <c r="MNP97" s="912">
        <f t="shared" si="180"/>
        <v>0</v>
      </c>
      <c r="MNQ97" s="912">
        <f t="shared" si="180"/>
        <v>0</v>
      </c>
      <c r="MNR97" s="912">
        <f t="shared" si="180"/>
        <v>0</v>
      </c>
      <c r="MNS97" s="912">
        <f t="shared" si="180"/>
        <v>0</v>
      </c>
      <c r="MNT97" s="912">
        <f t="shared" si="180"/>
        <v>0</v>
      </c>
      <c r="MNU97" s="912">
        <f t="shared" si="180"/>
        <v>0</v>
      </c>
      <c r="MNV97" s="912">
        <f t="shared" si="180"/>
        <v>0</v>
      </c>
      <c r="MNW97" s="912">
        <f t="shared" si="180"/>
        <v>0</v>
      </c>
      <c r="MNX97" s="912">
        <f t="shared" si="180"/>
        <v>0</v>
      </c>
      <c r="MNY97" s="912">
        <f t="shared" si="180"/>
        <v>0</v>
      </c>
      <c r="MNZ97" s="912">
        <f t="shared" si="180"/>
        <v>0</v>
      </c>
      <c r="MOA97" s="912">
        <f t="shared" si="180"/>
        <v>0</v>
      </c>
      <c r="MOB97" s="912">
        <f t="shared" si="180"/>
        <v>0</v>
      </c>
      <c r="MOC97" s="912">
        <f t="shared" si="180"/>
        <v>0</v>
      </c>
      <c r="MOD97" s="912">
        <f t="shared" si="180"/>
        <v>0</v>
      </c>
      <c r="MOE97" s="912">
        <f t="shared" si="180"/>
        <v>0</v>
      </c>
      <c r="MOF97" s="912">
        <f t="shared" si="180"/>
        <v>0</v>
      </c>
      <c r="MOG97" s="912">
        <f t="shared" si="180"/>
        <v>0</v>
      </c>
      <c r="MOH97" s="912">
        <f t="shared" si="180"/>
        <v>0</v>
      </c>
      <c r="MOI97" s="912">
        <f t="shared" si="180"/>
        <v>0</v>
      </c>
      <c r="MOJ97" s="912">
        <f t="shared" si="180"/>
        <v>0</v>
      </c>
      <c r="MOK97" s="912">
        <f t="shared" si="180"/>
        <v>0</v>
      </c>
      <c r="MOL97" s="912">
        <f t="shared" si="180"/>
        <v>0</v>
      </c>
      <c r="MOM97" s="912">
        <f t="shared" si="180"/>
        <v>0</v>
      </c>
      <c r="MON97" s="912">
        <f t="shared" si="180"/>
        <v>0</v>
      </c>
      <c r="MOO97" s="912">
        <f t="shared" si="180"/>
        <v>0</v>
      </c>
      <c r="MOP97" s="912">
        <f t="shared" si="180"/>
        <v>0</v>
      </c>
      <c r="MOQ97" s="912">
        <f t="shared" si="180"/>
        <v>0</v>
      </c>
      <c r="MOR97" s="912">
        <f t="shared" si="180"/>
        <v>0</v>
      </c>
      <c r="MOS97" s="912">
        <f t="shared" si="180"/>
        <v>0</v>
      </c>
      <c r="MOT97" s="912">
        <f t="shared" si="180"/>
        <v>0</v>
      </c>
      <c r="MOU97" s="912">
        <f t="shared" si="180"/>
        <v>0</v>
      </c>
      <c r="MOV97" s="912">
        <f t="shared" si="180"/>
        <v>0</v>
      </c>
      <c r="MOW97" s="912">
        <f t="shared" si="180"/>
        <v>0</v>
      </c>
      <c r="MOX97" s="912">
        <f t="shared" si="180"/>
        <v>0</v>
      </c>
      <c r="MOY97" s="912">
        <f t="shared" si="180"/>
        <v>0</v>
      </c>
      <c r="MOZ97" s="912">
        <f t="shared" si="180"/>
        <v>0</v>
      </c>
      <c r="MPA97" s="912">
        <f t="shared" si="180"/>
        <v>0</v>
      </c>
      <c r="MPB97" s="912">
        <f t="shared" si="180"/>
        <v>0</v>
      </c>
      <c r="MPC97" s="912">
        <f t="shared" si="180"/>
        <v>0</v>
      </c>
      <c r="MPD97" s="912">
        <f t="shared" si="180"/>
        <v>0</v>
      </c>
      <c r="MPE97" s="912">
        <f t="shared" si="180"/>
        <v>0</v>
      </c>
      <c r="MPF97" s="912">
        <f t="shared" si="180"/>
        <v>0</v>
      </c>
      <c r="MPG97" s="912">
        <f t="shared" si="180"/>
        <v>0</v>
      </c>
      <c r="MPH97" s="912">
        <f t="shared" si="180"/>
        <v>0</v>
      </c>
      <c r="MPI97" s="912">
        <f t="shared" si="180"/>
        <v>0</v>
      </c>
      <c r="MPJ97" s="912">
        <f t="shared" si="180"/>
        <v>0</v>
      </c>
      <c r="MPK97" s="912">
        <f t="shared" si="180"/>
        <v>0</v>
      </c>
      <c r="MPL97" s="912">
        <f t="shared" si="180"/>
        <v>0</v>
      </c>
      <c r="MPM97" s="912">
        <f t="shared" si="180"/>
        <v>0</v>
      </c>
      <c r="MPN97" s="912">
        <f t="shared" si="180"/>
        <v>0</v>
      </c>
      <c r="MPO97" s="912">
        <f t="shared" si="180"/>
        <v>0</v>
      </c>
      <c r="MPP97" s="912">
        <f t="shared" si="180"/>
        <v>0</v>
      </c>
      <c r="MPQ97" s="912">
        <f t="shared" si="180"/>
        <v>0</v>
      </c>
      <c r="MPR97" s="912">
        <f t="shared" ref="MPR97:MSC97" si="181">SUM(MPR96+MPR98)</f>
        <v>0</v>
      </c>
      <c r="MPS97" s="912">
        <f t="shared" si="181"/>
        <v>0</v>
      </c>
      <c r="MPT97" s="912">
        <f t="shared" si="181"/>
        <v>0</v>
      </c>
      <c r="MPU97" s="912">
        <f t="shared" si="181"/>
        <v>0</v>
      </c>
      <c r="MPV97" s="912">
        <f t="shared" si="181"/>
        <v>0</v>
      </c>
      <c r="MPW97" s="912">
        <f t="shared" si="181"/>
        <v>0</v>
      </c>
      <c r="MPX97" s="912">
        <f t="shared" si="181"/>
        <v>0</v>
      </c>
      <c r="MPY97" s="912">
        <f t="shared" si="181"/>
        <v>0</v>
      </c>
      <c r="MPZ97" s="912">
        <f t="shared" si="181"/>
        <v>0</v>
      </c>
      <c r="MQA97" s="912">
        <f t="shared" si="181"/>
        <v>0</v>
      </c>
      <c r="MQB97" s="912">
        <f t="shared" si="181"/>
        <v>0</v>
      </c>
      <c r="MQC97" s="912">
        <f t="shared" si="181"/>
        <v>0</v>
      </c>
      <c r="MQD97" s="912">
        <f t="shared" si="181"/>
        <v>0</v>
      </c>
      <c r="MQE97" s="912">
        <f t="shared" si="181"/>
        <v>0</v>
      </c>
      <c r="MQF97" s="912">
        <f t="shared" si="181"/>
        <v>0</v>
      </c>
      <c r="MQG97" s="912">
        <f t="shared" si="181"/>
        <v>0</v>
      </c>
      <c r="MQH97" s="912">
        <f t="shared" si="181"/>
        <v>0</v>
      </c>
      <c r="MQI97" s="912">
        <f t="shared" si="181"/>
        <v>0</v>
      </c>
      <c r="MQJ97" s="912">
        <f t="shared" si="181"/>
        <v>0</v>
      </c>
      <c r="MQK97" s="912">
        <f t="shared" si="181"/>
        <v>0</v>
      </c>
      <c r="MQL97" s="912">
        <f t="shared" si="181"/>
        <v>0</v>
      </c>
      <c r="MQM97" s="912">
        <f t="shared" si="181"/>
        <v>0</v>
      </c>
      <c r="MQN97" s="912">
        <f t="shared" si="181"/>
        <v>0</v>
      </c>
      <c r="MQO97" s="912">
        <f t="shared" si="181"/>
        <v>0</v>
      </c>
      <c r="MQP97" s="912">
        <f t="shared" si="181"/>
        <v>0</v>
      </c>
      <c r="MQQ97" s="912">
        <f t="shared" si="181"/>
        <v>0</v>
      </c>
      <c r="MQR97" s="912">
        <f t="shared" si="181"/>
        <v>0</v>
      </c>
      <c r="MQS97" s="912">
        <f t="shared" si="181"/>
        <v>0</v>
      </c>
      <c r="MQT97" s="912">
        <f t="shared" si="181"/>
        <v>0</v>
      </c>
      <c r="MQU97" s="912">
        <f t="shared" si="181"/>
        <v>0</v>
      </c>
      <c r="MQV97" s="912">
        <f t="shared" si="181"/>
        <v>0</v>
      </c>
      <c r="MQW97" s="912">
        <f t="shared" si="181"/>
        <v>0</v>
      </c>
      <c r="MQX97" s="912">
        <f t="shared" si="181"/>
        <v>0</v>
      </c>
      <c r="MQY97" s="912">
        <f t="shared" si="181"/>
        <v>0</v>
      </c>
      <c r="MQZ97" s="912">
        <f t="shared" si="181"/>
        <v>0</v>
      </c>
      <c r="MRA97" s="912">
        <f t="shared" si="181"/>
        <v>0</v>
      </c>
      <c r="MRB97" s="912">
        <f t="shared" si="181"/>
        <v>0</v>
      </c>
      <c r="MRC97" s="912">
        <f t="shared" si="181"/>
        <v>0</v>
      </c>
      <c r="MRD97" s="912">
        <f t="shared" si="181"/>
        <v>0</v>
      </c>
      <c r="MRE97" s="912">
        <f t="shared" si="181"/>
        <v>0</v>
      </c>
      <c r="MRF97" s="912">
        <f t="shared" si="181"/>
        <v>0</v>
      </c>
      <c r="MRG97" s="912">
        <f t="shared" si="181"/>
        <v>0</v>
      </c>
      <c r="MRH97" s="912">
        <f t="shared" si="181"/>
        <v>0</v>
      </c>
      <c r="MRI97" s="912">
        <f t="shared" si="181"/>
        <v>0</v>
      </c>
      <c r="MRJ97" s="912">
        <f t="shared" si="181"/>
        <v>0</v>
      </c>
      <c r="MRK97" s="912">
        <f t="shared" si="181"/>
        <v>0</v>
      </c>
      <c r="MRL97" s="912">
        <f t="shared" si="181"/>
        <v>0</v>
      </c>
      <c r="MRM97" s="912">
        <f t="shared" si="181"/>
        <v>0</v>
      </c>
      <c r="MRN97" s="912">
        <f t="shared" si="181"/>
        <v>0</v>
      </c>
      <c r="MRO97" s="912">
        <f t="shared" si="181"/>
        <v>0</v>
      </c>
      <c r="MRP97" s="912">
        <f t="shared" si="181"/>
        <v>0</v>
      </c>
      <c r="MRQ97" s="912">
        <f t="shared" si="181"/>
        <v>0</v>
      </c>
      <c r="MRR97" s="912">
        <f t="shared" si="181"/>
        <v>0</v>
      </c>
      <c r="MRS97" s="912">
        <f t="shared" si="181"/>
        <v>0</v>
      </c>
      <c r="MRT97" s="912">
        <f t="shared" si="181"/>
        <v>0</v>
      </c>
      <c r="MRU97" s="912">
        <f t="shared" si="181"/>
        <v>0</v>
      </c>
      <c r="MRV97" s="912">
        <f t="shared" si="181"/>
        <v>0</v>
      </c>
      <c r="MRW97" s="912">
        <f t="shared" si="181"/>
        <v>0</v>
      </c>
      <c r="MRX97" s="912">
        <f t="shared" si="181"/>
        <v>0</v>
      </c>
      <c r="MRY97" s="912">
        <f t="shared" si="181"/>
        <v>0</v>
      </c>
      <c r="MRZ97" s="912">
        <f t="shared" si="181"/>
        <v>0</v>
      </c>
      <c r="MSA97" s="912">
        <f t="shared" si="181"/>
        <v>0</v>
      </c>
      <c r="MSB97" s="912">
        <f t="shared" si="181"/>
        <v>0</v>
      </c>
      <c r="MSC97" s="912">
        <f t="shared" si="181"/>
        <v>0</v>
      </c>
      <c r="MSD97" s="912">
        <f t="shared" ref="MSD97:MUO97" si="182">SUM(MSD96+MSD98)</f>
        <v>0</v>
      </c>
      <c r="MSE97" s="912">
        <f t="shared" si="182"/>
        <v>0</v>
      </c>
      <c r="MSF97" s="912">
        <f t="shared" si="182"/>
        <v>0</v>
      </c>
      <c r="MSG97" s="912">
        <f t="shared" si="182"/>
        <v>0</v>
      </c>
      <c r="MSH97" s="912">
        <f t="shared" si="182"/>
        <v>0</v>
      </c>
      <c r="MSI97" s="912">
        <f t="shared" si="182"/>
        <v>0</v>
      </c>
      <c r="MSJ97" s="912">
        <f t="shared" si="182"/>
        <v>0</v>
      </c>
      <c r="MSK97" s="912">
        <f t="shared" si="182"/>
        <v>0</v>
      </c>
      <c r="MSL97" s="912">
        <f t="shared" si="182"/>
        <v>0</v>
      </c>
      <c r="MSM97" s="912">
        <f t="shared" si="182"/>
        <v>0</v>
      </c>
      <c r="MSN97" s="912">
        <f t="shared" si="182"/>
        <v>0</v>
      </c>
      <c r="MSO97" s="912">
        <f t="shared" si="182"/>
        <v>0</v>
      </c>
      <c r="MSP97" s="912">
        <f t="shared" si="182"/>
        <v>0</v>
      </c>
      <c r="MSQ97" s="912">
        <f t="shared" si="182"/>
        <v>0</v>
      </c>
      <c r="MSR97" s="912">
        <f t="shared" si="182"/>
        <v>0</v>
      </c>
      <c r="MSS97" s="912">
        <f t="shared" si="182"/>
        <v>0</v>
      </c>
      <c r="MST97" s="912">
        <f t="shared" si="182"/>
        <v>0</v>
      </c>
      <c r="MSU97" s="912">
        <f t="shared" si="182"/>
        <v>0</v>
      </c>
      <c r="MSV97" s="912">
        <f t="shared" si="182"/>
        <v>0</v>
      </c>
      <c r="MSW97" s="912">
        <f t="shared" si="182"/>
        <v>0</v>
      </c>
      <c r="MSX97" s="912">
        <f t="shared" si="182"/>
        <v>0</v>
      </c>
      <c r="MSY97" s="912">
        <f t="shared" si="182"/>
        <v>0</v>
      </c>
      <c r="MSZ97" s="912">
        <f t="shared" si="182"/>
        <v>0</v>
      </c>
      <c r="MTA97" s="912">
        <f t="shared" si="182"/>
        <v>0</v>
      </c>
      <c r="MTB97" s="912">
        <f t="shared" si="182"/>
        <v>0</v>
      </c>
      <c r="MTC97" s="912">
        <f t="shared" si="182"/>
        <v>0</v>
      </c>
      <c r="MTD97" s="912">
        <f t="shared" si="182"/>
        <v>0</v>
      </c>
      <c r="MTE97" s="912">
        <f t="shared" si="182"/>
        <v>0</v>
      </c>
      <c r="MTF97" s="912">
        <f t="shared" si="182"/>
        <v>0</v>
      </c>
      <c r="MTG97" s="912">
        <f t="shared" si="182"/>
        <v>0</v>
      </c>
      <c r="MTH97" s="912">
        <f t="shared" si="182"/>
        <v>0</v>
      </c>
      <c r="MTI97" s="912">
        <f t="shared" si="182"/>
        <v>0</v>
      </c>
      <c r="MTJ97" s="912">
        <f t="shared" si="182"/>
        <v>0</v>
      </c>
      <c r="MTK97" s="912">
        <f t="shared" si="182"/>
        <v>0</v>
      </c>
      <c r="MTL97" s="912">
        <f t="shared" si="182"/>
        <v>0</v>
      </c>
      <c r="MTM97" s="912">
        <f t="shared" si="182"/>
        <v>0</v>
      </c>
      <c r="MTN97" s="912">
        <f t="shared" si="182"/>
        <v>0</v>
      </c>
      <c r="MTO97" s="912">
        <f t="shared" si="182"/>
        <v>0</v>
      </c>
      <c r="MTP97" s="912">
        <f t="shared" si="182"/>
        <v>0</v>
      </c>
      <c r="MTQ97" s="912">
        <f t="shared" si="182"/>
        <v>0</v>
      </c>
      <c r="MTR97" s="912">
        <f t="shared" si="182"/>
        <v>0</v>
      </c>
      <c r="MTS97" s="912">
        <f t="shared" si="182"/>
        <v>0</v>
      </c>
      <c r="MTT97" s="912">
        <f t="shared" si="182"/>
        <v>0</v>
      </c>
      <c r="MTU97" s="912">
        <f t="shared" si="182"/>
        <v>0</v>
      </c>
      <c r="MTV97" s="912">
        <f t="shared" si="182"/>
        <v>0</v>
      </c>
      <c r="MTW97" s="912">
        <f t="shared" si="182"/>
        <v>0</v>
      </c>
      <c r="MTX97" s="912">
        <f t="shared" si="182"/>
        <v>0</v>
      </c>
      <c r="MTY97" s="912">
        <f t="shared" si="182"/>
        <v>0</v>
      </c>
      <c r="MTZ97" s="912">
        <f t="shared" si="182"/>
        <v>0</v>
      </c>
      <c r="MUA97" s="912">
        <f t="shared" si="182"/>
        <v>0</v>
      </c>
      <c r="MUB97" s="912">
        <f t="shared" si="182"/>
        <v>0</v>
      </c>
      <c r="MUC97" s="912">
        <f t="shared" si="182"/>
        <v>0</v>
      </c>
      <c r="MUD97" s="912">
        <f t="shared" si="182"/>
        <v>0</v>
      </c>
      <c r="MUE97" s="912">
        <f t="shared" si="182"/>
        <v>0</v>
      </c>
      <c r="MUF97" s="912">
        <f t="shared" si="182"/>
        <v>0</v>
      </c>
      <c r="MUG97" s="912">
        <f t="shared" si="182"/>
        <v>0</v>
      </c>
      <c r="MUH97" s="912">
        <f t="shared" si="182"/>
        <v>0</v>
      </c>
      <c r="MUI97" s="912">
        <f t="shared" si="182"/>
        <v>0</v>
      </c>
      <c r="MUJ97" s="912">
        <f t="shared" si="182"/>
        <v>0</v>
      </c>
      <c r="MUK97" s="912">
        <f t="shared" si="182"/>
        <v>0</v>
      </c>
      <c r="MUL97" s="912">
        <f t="shared" si="182"/>
        <v>0</v>
      </c>
      <c r="MUM97" s="912">
        <f t="shared" si="182"/>
        <v>0</v>
      </c>
      <c r="MUN97" s="912">
        <f t="shared" si="182"/>
        <v>0</v>
      </c>
      <c r="MUO97" s="912">
        <f t="shared" si="182"/>
        <v>0</v>
      </c>
      <c r="MUP97" s="912">
        <f t="shared" ref="MUP97:MXA97" si="183">SUM(MUP96+MUP98)</f>
        <v>0</v>
      </c>
      <c r="MUQ97" s="912">
        <f t="shared" si="183"/>
        <v>0</v>
      </c>
      <c r="MUR97" s="912">
        <f t="shared" si="183"/>
        <v>0</v>
      </c>
      <c r="MUS97" s="912">
        <f t="shared" si="183"/>
        <v>0</v>
      </c>
      <c r="MUT97" s="912">
        <f t="shared" si="183"/>
        <v>0</v>
      </c>
      <c r="MUU97" s="912">
        <f t="shared" si="183"/>
        <v>0</v>
      </c>
      <c r="MUV97" s="912">
        <f t="shared" si="183"/>
        <v>0</v>
      </c>
      <c r="MUW97" s="912">
        <f t="shared" si="183"/>
        <v>0</v>
      </c>
      <c r="MUX97" s="912">
        <f t="shared" si="183"/>
        <v>0</v>
      </c>
      <c r="MUY97" s="912">
        <f t="shared" si="183"/>
        <v>0</v>
      </c>
      <c r="MUZ97" s="912">
        <f t="shared" si="183"/>
        <v>0</v>
      </c>
      <c r="MVA97" s="912">
        <f t="shared" si="183"/>
        <v>0</v>
      </c>
      <c r="MVB97" s="912">
        <f t="shared" si="183"/>
        <v>0</v>
      </c>
      <c r="MVC97" s="912">
        <f t="shared" si="183"/>
        <v>0</v>
      </c>
      <c r="MVD97" s="912">
        <f t="shared" si="183"/>
        <v>0</v>
      </c>
      <c r="MVE97" s="912">
        <f t="shared" si="183"/>
        <v>0</v>
      </c>
      <c r="MVF97" s="912">
        <f t="shared" si="183"/>
        <v>0</v>
      </c>
      <c r="MVG97" s="912">
        <f t="shared" si="183"/>
        <v>0</v>
      </c>
      <c r="MVH97" s="912">
        <f t="shared" si="183"/>
        <v>0</v>
      </c>
      <c r="MVI97" s="912">
        <f t="shared" si="183"/>
        <v>0</v>
      </c>
      <c r="MVJ97" s="912">
        <f t="shared" si="183"/>
        <v>0</v>
      </c>
      <c r="MVK97" s="912">
        <f t="shared" si="183"/>
        <v>0</v>
      </c>
      <c r="MVL97" s="912">
        <f t="shared" si="183"/>
        <v>0</v>
      </c>
      <c r="MVM97" s="912">
        <f t="shared" si="183"/>
        <v>0</v>
      </c>
      <c r="MVN97" s="912">
        <f t="shared" si="183"/>
        <v>0</v>
      </c>
      <c r="MVO97" s="912">
        <f t="shared" si="183"/>
        <v>0</v>
      </c>
      <c r="MVP97" s="912">
        <f t="shared" si="183"/>
        <v>0</v>
      </c>
      <c r="MVQ97" s="912">
        <f t="shared" si="183"/>
        <v>0</v>
      </c>
      <c r="MVR97" s="912">
        <f t="shared" si="183"/>
        <v>0</v>
      </c>
      <c r="MVS97" s="912">
        <f t="shared" si="183"/>
        <v>0</v>
      </c>
      <c r="MVT97" s="912">
        <f t="shared" si="183"/>
        <v>0</v>
      </c>
      <c r="MVU97" s="912">
        <f t="shared" si="183"/>
        <v>0</v>
      </c>
      <c r="MVV97" s="912">
        <f t="shared" si="183"/>
        <v>0</v>
      </c>
      <c r="MVW97" s="912">
        <f t="shared" si="183"/>
        <v>0</v>
      </c>
      <c r="MVX97" s="912">
        <f t="shared" si="183"/>
        <v>0</v>
      </c>
      <c r="MVY97" s="912">
        <f t="shared" si="183"/>
        <v>0</v>
      </c>
      <c r="MVZ97" s="912">
        <f t="shared" si="183"/>
        <v>0</v>
      </c>
      <c r="MWA97" s="912">
        <f t="shared" si="183"/>
        <v>0</v>
      </c>
      <c r="MWB97" s="912">
        <f t="shared" si="183"/>
        <v>0</v>
      </c>
      <c r="MWC97" s="912">
        <f t="shared" si="183"/>
        <v>0</v>
      </c>
      <c r="MWD97" s="912">
        <f t="shared" si="183"/>
        <v>0</v>
      </c>
      <c r="MWE97" s="912">
        <f t="shared" si="183"/>
        <v>0</v>
      </c>
      <c r="MWF97" s="912">
        <f t="shared" si="183"/>
        <v>0</v>
      </c>
      <c r="MWG97" s="912">
        <f t="shared" si="183"/>
        <v>0</v>
      </c>
      <c r="MWH97" s="912">
        <f t="shared" si="183"/>
        <v>0</v>
      </c>
      <c r="MWI97" s="912">
        <f t="shared" si="183"/>
        <v>0</v>
      </c>
      <c r="MWJ97" s="912">
        <f t="shared" si="183"/>
        <v>0</v>
      </c>
      <c r="MWK97" s="912">
        <f t="shared" si="183"/>
        <v>0</v>
      </c>
      <c r="MWL97" s="912">
        <f t="shared" si="183"/>
        <v>0</v>
      </c>
      <c r="MWM97" s="912">
        <f t="shared" si="183"/>
        <v>0</v>
      </c>
      <c r="MWN97" s="912">
        <f t="shared" si="183"/>
        <v>0</v>
      </c>
      <c r="MWO97" s="912">
        <f t="shared" si="183"/>
        <v>0</v>
      </c>
      <c r="MWP97" s="912">
        <f t="shared" si="183"/>
        <v>0</v>
      </c>
      <c r="MWQ97" s="912">
        <f t="shared" si="183"/>
        <v>0</v>
      </c>
      <c r="MWR97" s="912">
        <f t="shared" si="183"/>
        <v>0</v>
      </c>
      <c r="MWS97" s="912">
        <f t="shared" si="183"/>
        <v>0</v>
      </c>
      <c r="MWT97" s="912">
        <f t="shared" si="183"/>
        <v>0</v>
      </c>
      <c r="MWU97" s="912">
        <f t="shared" si="183"/>
        <v>0</v>
      </c>
      <c r="MWV97" s="912">
        <f t="shared" si="183"/>
        <v>0</v>
      </c>
      <c r="MWW97" s="912">
        <f t="shared" si="183"/>
        <v>0</v>
      </c>
      <c r="MWX97" s="912">
        <f t="shared" si="183"/>
        <v>0</v>
      </c>
      <c r="MWY97" s="912">
        <f t="shared" si="183"/>
        <v>0</v>
      </c>
      <c r="MWZ97" s="912">
        <f t="shared" si="183"/>
        <v>0</v>
      </c>
      <c r="MXA97" s="912">
        <f t="shared" si="183"/>
        <v>0</v>
      </c>
      <c r="MXB97" s="912">
        <f t="shared" ref="MXB97:MZM97" si="184">SUM(MXB96+MXB98)</f>
        <v>0</v>
      </c>
      <c r="MXC97" s="912">
        <f t="shared" si="184"/>
        <v>0</v>
      </c>
      <c r="MXD97" s="912">
        <f t="shared" si="184"/>
        <v>0</v>
      </c>
      <c r="MXE97" s="912">
        <f t="shared" si="184"/>
        <v>0</v>
      </c>
      <c r="MXF97" s="912">
        <f t="shared" si="184"/>
        <v>0</v>
      </c>
      <c r="MXG97" s="912">
        <f t="shared" si="184"/>
        <v>0</v>
      </c>
      <c r="MXH97" s="912">
        <f t="shared" si="184"/>
        <v>0</v>
      </c>
      <c r="MXI97" s="912">
        <f t="shared" si="184"/>
        <v>0</v>
      </c>
      <c r="MXJ97" s="912">
        <f t="shared" si="184"/>
        <v>0</v>
      </c>
      <c r="MXK97" s="912">
        <f t="shared" si="184"/>
        <v>0</v>
      </c>
      <c r="MXL97" s="912">
        <f t="shared" si="184"/>
        <v>0</v>
      </c>
      <c r="MXM97" s="912">
        <f t="shared" si="184"/>
        <v>0</v>
      </c>
      <c r="MXN97" s="912">
        <f t="shared" si="184"/>
        <v>0</v>
      </c>
      <c r="MXO97" s="912">
        <f t="shared" si="184"/>
        <v>0</v>
      </c>
      <c r="MXP97" s="912">
        <f t="shared" si="184"/>
        <v>0</v>
      </c>
      <c r="MXQ97" s="912">
        <f t="shared" si="184"/>
        <v>0</v>
      </c>
      <c r="MXR97" s="912">
        <f t="shared" si="184"/>
        <v>0</v>
      </c>
      <c r="MXS97" s="912">
        <f t="shared" si="184"/>
        <v>0</v>
      </c>
      <c r="MXT97" s="912">
        <f t="shared" si="184"/>
        <v>0</v>
      </c>
      <c r="MXU97" s="912">
        <f t="shared" si="184"/>
        <v>0</v>
      </c>
      <c r="MXV97" s="912">
        <f t="shared" si="184"/>
        <v>0</v>
      </c>
      <c r="MXW97" s="912">
        <f t="shared" si="184"/>
        <v>0</v>
      </c>
      <c r="MXX97" s="912">
        <f t="shared" si="184"/>
        <v>0</v>
      </c>
      <c r="MXY97" s="912">
        <f t="shared" si="184"/>
        <v>0</v>
      </c>
      <c r="MXZ97" s="912">
        <f t="shared" si="184"/>
        <v>0</v>
      </c>
      <c r="MYA97" s="912">
        <f t="shared" si="184"/>
        <v>0</v>
      </c>
      <c r="MYB97" s="912">
        <f t="shared" si="184"/>
        <v>0</v>
      </c>
      <c r="MYC97" s="912">
        <f t="shared" si="184"/>
        <v>0</v>
      </c>
      <c r="MYD97" s="912">
        <f t="shared" si="184"/>
        <v>0</v>
      </c>
      <c r="MYE97" s="912">
        <f t="shared" si="184"/>
        <v>0</v>
      </c>
      <c r="MYF97" s="912">
        <f t="shared" si="184"/>
        <v>0</v>
      </c>
      <c r="MYG97" s="912">
        <f t="shared" si="184"/>
        <v>0</v>
      </c>
      <c r="MYH97" s="912">
        <f t="shared" si="184"/>
        <v>0</v>
      </c>
      <c r="MYI97" s="912">
        <f t="shared" si="184"/>
        <v>0</v>
      </c>
      <c r="MYJ97" s="912">
        <f t="shared" si="184"/>
        <v>0</v>
      </c>
      <c r="MYK97" s="912">
        <f t="shared" si="184"/>
        <v>0</v>
      </c>
      <c r="MYL97" s="912">
        <f t="shared" si="184"/>
        <v>0</v>
      </c>
      <c r="MYM97" s="912">
        <f t="shared" si="184"/>
        <v>0</v>
      </c>
      <c r="MYN97" s="912">
        <f t="shared" si="184"/>
        <v>0</v>
      </c>
      <c r="MYO97" s="912">
        <f t="shared" si="184"/>
        <v>0</v>
      </c>
      <c r="MYP97" s="912">
        <f t="shared" si="184"/>
        <v>0</v>
      </c>
      <c r="MYQ97" s="912">
        <f t="shared" si="184"/>
        <v>0</v>
      </c>
      <c r="MYR97" s="912">
        <f t="shared" si="184"/>
        <v>0</v>
      </c>
      <c r="MYS97" s="912">
        <f t="shared" si="184"/>
        <v>0</v>
      </c>
      <c r="MYT97" s="912">
        <f t="shared" si="184"/>
        <v>0</v>
      </c>
      <c r="MYU97" s="912">
        <f t="shared" si="184"/>
        <v>0</v>
      </c>
      <c r="MYV97" s="912">
        <f t="shared" si="184"/>
        <v>0</v>
      </c>
      <c r="MYW97" s="912">
        <f t="shared" si="184"/>
        <v>0</v>
      </c>
      <c r="MYX97" s="912">
        <f t="shared" si="184"/>
        <v>0</v>
      </c>
      <c r="MYY97" s="912">
        <f t="shared" si="184"/>
        <v>0</v>
      </c>
      <c r="MYZ97" s="912">
        <f t="shared" si="184"/>
        <v>0</v>
      </c>
      <c r="MZA97" s="912">
        <f t="shared" si="184"/>
        <v>0</v>
      </c>
      <c r="MZB97" s="912">
        <f t="shared" si="184"/>
        <v>0</v>
      </c>
      <c r="MZC97" s="912">
        <f t="shared" si="184"/>
        <v>0</v>
      </c>
      <c r="MZD97" s="912">
        <f t="shared" si="184"/>
        <v>0</v>
      </c>
      <c r="MZE97" s="912">
        <f t="shared" si="184"/>
        <v>0</v>
      </c>
      <c r="MZF97" s="912">
        <f t="shared" si="184"/>
        <v>0</v>
      </c>
      <c r="MZG97" s="912">
        <f t="shared" si="184"/>
        <v>0</v>
      </c>
      <c r="MZH97" s="912">
        <f t="shared" si="184"/>
        <v>0</v>
      </c>
      <c r="MZI97" s="912">
        <f t="shared" si="184"/>
        <v>0</v>
      </c>
      <c r="MZJ97" s="912">
        <f t="shared" si="184"/>
        <v>0</v>
      </c>
      <c r="MZK97" s="912">
        <f t="shared" si="184"/>
        <v>0</v>
      </c>
      <c r="MZL97" s="912">
        <f t="shared" si="184"/>
        <v>0</v>
      </c>
      <c r="MZM97" s="912">
        <f t="shared" si="184"/>
        <v>0</v>
      </c>
      <c r="MZN97" s="912">
        <f t="shared" ref="MZN97:NBY97" si="185">SUM(MZN96+MZN98)</f>
        <v>0</v>
      </c>
      <c r="MZO97" s="912">
        <f t="shared" si="185"/>
        <v>0</v>
      </c>
      <c r="MZP97" s="912">
        <f t="shared" si="185"/>
        <v>0</v>
      </c>
      <c r="MZQ97" s="912">
        <f t="shared" si="185"/>
        <v>0</v>
      </c>
      <c r="MZR97" s="912">
        <f t="shared" si="185"/>
        <v>0</v>
      </c>
      <c r="MZS97" s="912">
        <f t="shared" si="185"/>
        <v>0</v>
      </c>
      <c r="MZT97" s="912">
        <f t="shared" si="185"/>
        <v>0</v>
      </c>
      <c r="MZU97" s="912">
        <f t="shared" si="185"/>
        <v>0</v>
      </c>
      <c r="MZV97" s="912">
        <f t="shared" si="185"/>
        <v>0</v>
      </c>
      <c r="MZW97" s="912">
        <f t="shared" si="185"/>
        <v>0</v>
      </c>
      <c r="MZX97" s="912">
        <f t="shared" si="185"/>
        <v>0</v>
      </c>
      <c r="MZY97" s="912">
        <f t="shared" si="185"/>
        <v>0</v>
      </c>
      <c r="MZZ97" s="912">
        <f t="shared" si="185"/>
        <v>0</v>
      </c>
      <c r="NAA97" s="912">
        <f t="shared" si="185"/>
        <v>0</v>
      </c>
      <c r="NAB97" s="912">
        <f t="shared" si="185"/>
        <v>0</v>
      </c>
      <c r="NAC97" s="912">
        <f t="shared" si="185"/>
        <v>0</v>
      </c>
      <c r="NAD97" s="912">
        <f t="shared" si="185"/>
        <v>0</v>
      </c>
      <c r="NAE97" s="912">
        <f t="shared" si="185"/>
        <v>0</v>
      </c>
      <c r="NAF97" s="912">
        <f t="shared" si="185"/>
        <v>0</v>
      </c>
      <c r="NAG97" s="912">
        <f t="shared" si="185"/>
        <v>0</v>
      </c>
      <c r="NAH97" s="912">
        <f t="shared" si="185"/>
        <v>0</v>
      </c>
      <c r="NAI97" s="912">
        <f t="shared" si="185"/>
        <v>0</v>
      </c>
      <c r="NAJ97" s="912">
        <f t="shared" si="185"/>
        <v>0</v>
      </c>
      <c r="NAK97" s="912">
        <f t="shared" si="185"/>
        <v>0</v>
      </c>
      <c r="NAL97" s="912">
        <f t="shared" si="185"/>
        <v>0</v>
      </c>
      <c r="NAM97" s="912">
        <f t="shared" si="185"/>
        <v>0</v>
      </c>
      <c r="NAN97" s="912">
        <f t="shared" si="185"/>
        <v>0</v>
      </c>
      <c r="NAO97" s="912">
        <f t="shared" si="185"/>
        <v>0</v>
      </c>
      <c r="NAP97" s="912">
        <f t="shared" si="185"/>
        <v>0</v>
      </c>
      <c r="NAQ97" s="912">
        <f t="shared" si="185"/>
        <v>0</v>
      </c>
      <c r="NAR97" s="912">
        <f t="shared" si="185"/>
        <v>0</v>
      </c>
      <c r="NAS97" s="912">
        <f t="shared" si="185"/>
        <v>0</v>
      </c>
      <c r="NAT97" s="912">
        <f t="shared" si="185"/>
        <v>0</v>
      </c>
      <c r="NAU97" s="912">
        <f t="shared" si="185"/>
        <v>0</v>
      </c>
      <c r="NAV97" s="912">
        <f t="shared" si="185"/>
        <v>0</v>
      </c>
      <c r="NAW97" s="912">
        <f t="shared" si="185"/>
        <v>0</v>
      </c>
      <c r="NAX97" s="912">
        <f t="shared" si="185"/>
        <v>0</v>
      </c>
      <c r="NAY97" s="912">
        <f t="shared" si="185"/>
        <v>0</v>
      </c>
      <c r="NAZ97" s="912">
        <f t="shared" si="185"/>
        <v>0</v>
      </c>
      <c r="NBA97" s="912">
        <f t="shared" si="185"/>
        <v>0</v>
      </c>
      <c r="NBB97" s="912">
        <f t="shared" si="185"/>
        <v>0</v>
      </c>
      <c r="NBC97" s="912">
        <f t="shared" si="185"/>
        <v>0</v>
      </c>
      <c r="NBD97" s="912">
        <f t="shared" si="185"/>
        <v>0</v>
      </c>
      <c r="NBE97" s="912">
        <f t="shared" si="185"/>
        <v>0</v>
      </c>
      <c r="NBF97" s="912">
        <f t="shared" si="185"/>
        <v>0</v>
      </c>
      <c r="NBG97" s="912">
        <f t="shared" si="185"/>
        <v>0</v>
      </c>
      <c r="NBH97" s="912">
        <f t="shared" si="185"/>
        <v>0</v>
      </c>
      <c r="NBI97" s="912">
        <f t="shared" si="185"/>
        <v>0</v>
      </c>
      <c r="NBJ97" s="912">
        <f t="shared" si="185"/>
        <v>0</v>
      </c>
      <c r="NBK97" s="912">
        <f t="shared" si="185"/>
        <v>0</v>
      </c>
      <c r="NBL97" s="912">
        <f t="shared" si="185"/>
        <v>0</v>
      </c>
      <c r="NBM97" s="912">
        <f t="shared" si="185"/>
        <v>0</v>
      </c>
      <c r="NBN97" s="912">
        <f t="shared" si="185"/>
        <v>0</v>
      </c>
      <c r="NBO97" s="912">
        <f t="shared" si="185"/>
        <v>0</v>
      </c>
      <c r="NBP97" s="912">
        <f t="shared" si="185"/>
        <v>0</v>
      </c>
      <c r="NBQ97" s="912">
        <f t="shared" si="185"/>
        <v>0</v>
      </c>
      <c r="NBR97" s="912">
        <f t="shared" si="185"/>
        <v>0</v>
      </c>
      <c r="NBS97" s="912">
        <f t="shared" si="185"/>
        <v>0</v>
      </c>
      <c r="NBT97" s="912">
        <f t="shared" si="185"/>
        <v>0</v>
      </c>
      <c r="NBU97" s="912">
        <f t="shared" si="185"/>
        <v>0</v>
      </c>
      <c r="NBV97" s="912">
        <f t="shared" si="185"/>
        <v>0</v>
      </c>
      <c r="NBW97" s="912">
        <f t="shared" si="185"/>
        <v>0</v>
      </c>
      <c r="NBX97" s="912">
        <f t="shared" si="185"/>
        <v>0</v>
      </c>
      <c r="NBY97" s="912">
        <f t="shared" si="185"/>
        <v>0</v>
      </c>
      <c r="NBZ97" s="912">
        <f t="shared" ref="NBZ97:NEK97" si="186">SUM(NBZ96+NBZ98)</f>
        <v>0</v>
      </c>
      <c r="NCA97" s="912">
        <f t="shared" si="186"/>
        <v>0</v>
      </c>
      <c r="NCB97" s="912">
        <f t="shared" si="186"/>
        <v>0</v>
      </c>
      <c r="NCC97" s="912">
        <f t="shared" si="186"/>
        <v>0</v>
      </c>
      <c r="NCD97" s="912">
        <f t="shared" si="186"/>
        <v>0</v>
      </c>
      <c r="NCE97" s="912">
        <f t="shared" si="186"/>
        <v>0</v>
      </c>
      <c r="NCF97" s="912">
        <f t="shared" si="186"/>
        <v>0</v>
      </c>
      <c r="NCG97" s="912">
        <f t="shared" si="186"/>
        <v>0</v>
      </c>
      <c r="NCH97" s="912">
        <f t="shared" si="186"/>
        <v>0</v>
      </c>
      <c r="NCI97" s="912">
        <f t="shared" si="186"/>
        <v>0</v>
      </c>
      <c r="NCJ97" s="912">
        <f t="shared" si="186"/>
        <v>0</v>
      </c>
      <c r="NCK97" s="912">
        <f t="shared" si="186"/>
        <v>0</v>
      </c>
      <c r="NCL97" s="912">
        <f t="shared" si="186"/>
        <v>0</v>
      </c>
      <c r="NCM97" s="912">
        <f t="shared" si="186"/>
        <v>0</v>
      </c>
      <c r="NCN97" s="912">
        <f t="shared" si="186"/>
        <v>0</v>
      </c>
      <c r="NCO97" s="912">
        <f t="shared" si="186"/>
        <v>0</v>
      </c>
      <c r="NCP97" s="912">
        <f t="shared" si="186"/>
        <v>0</v>
      </c>
      <c r="NCQ97" s="912">
        <f t="shared" si="186"/>
        <v>0</v>
      </c>
      <c r="NCR97" s="912">
        <f t="shared" si="186"/>
        <v>0</v>
      </c>
      <c r="NCS97" s="912">
        <f t="shared" si="186"/>
        <v>0</v>
      </c>
      <c r="NCT97" s="912">
        <f t="shared" si="186"/>
        <v>0</v>
      </c>
      <c r="NCU97" s="912">
        <f t="shared" si="186"/>
        <v>0</v>
      </c>
      <c r="NCV97" s="912">
        <f t="shared" si="186"/>
        <v>0</v>
      </c>
      <c r="NCW97" s="912">
        <f t="shared" si="186"/>
        <v>0</v>
      </c>
      <c r="NCX97" s="912">
        <f t="shared" si="186"/>
        <v>0</v>
      </c>
      <c r="NCY97" s="912">
        <f t="shared" si="186"/>
        <v>0</v>
      </c>
      <c r="NCZ97" s="912">
        <f t="shared" si="186"/>
        <v>0</v>
      </c>
      <c r="NDA97" s="912">
        <f t="shared" si="186"/>
        <v>0</v>
      </c>
      <c r="NDB97" s="912">
        <f t="shared" si="186"/>
        <v>0</v>
      </c>
      <c r="NDC97" s="912">
        <f t="shared" si="186"/>
        <v>0</v>
      </c>
      <c r="NDD97" s="912">
        <f t="shared" si="186"/>
        <v>0</v>
      </c>
      <c r="NDE97" s="912">
        <f t="shared" si="186"/>
        <v>0</v>
      </c>
      <c r="NDF97" s="912">
        <f t="shared" si="186"/>
        <v>0</v>
      </c>
      <c r="NDG97" s="912">
        <f t="shared" si="186"/>
        <v>0</v>
      </c>
      <c r="NDH97" s="912">
        <f t="shared" si="186"/>
        <v>0</v>
      </c>
      <c r="NDI97" s="912">
        <f t="shared" si="186"/>
        <v>0</v>
      </c>
      <c r="NDJ97" s="912">
        <f t="shared" si="186"/>
        <v>0</v>
      </c>
      <c r="NDK97" s="912">
        <f t="shared" si="186"/>
        <v>0</v>
      </c>
      <c r="NDL97" s="912">
        <f t="shared" si="186"/>
        <v>0</v>
      </c>
      <c r="NDM97" s="912">
        <f t="shared" si="186"/>
        <v>0</v>
      </c>
      <c r="NDN97" s="912">
        <f t="shared" si="186"/>
        <v>0</v>
      </c>
      <c r="NDO97" s="912">
        <f t="shared" si="186"/>
        <v>0</v>
      </c>
      <c r="NDP97" s="912">
        <f t="shared" si="186"/>
        <v>0</v>
      </c>
      <c r="NDQ97" s="912">
        <f t="shared" si="186"/>
        <v>0</v>
      </c>
      <c r="NDR97" s="912">
        <f t="shared" si="186"/>
        <v>0</v>
      </c>
      <c r="NDS97" s="912">
        <f t="shared" si="186"/>
        <v>0</v>
      </c>
      <c r="NDT97" s="912">
        <f t="shared" si="186"/>
        <v>0</v>
      </c>
      <c r="NDU97" s="912">
        <f t="shared" si="186"/>
        <v>0</v>
      </c>
      <c r="NDV97" s="912">
        <f t="shared" si="186"/>
        <v>0</v>
      </c>
      <c r="NDW97" s="912">
        <f t="shared" si="186"/>
        <v>0</v>
      </c>
      <c r="NDX97" s="912">
        <f t="shared" si="186"/>
        <v>0</v>
      </c>
      <c r="NDY97" s="912">
        <f t="shared" si="186"/>
        <v>0</v>
      </c>
      <c r="NDZ97" s="912">
        <f t="shared" si="186"/>
        <v>0</v>
      </c>
      <c r="NEA97" s="912">
        <f t="shared" si="186"/>
        <v>0</v>
      </c>
      <c r="NEB97" s="912">
        <f t="shared" si="186"/>
        <v>0</v>
      </c>
      <c r="NEC97" s="912">
        <f t="shared" si="186"/>
        <v>0</v>
      </c>
      <c r="NED97" s="912">
        <f t="shared" si="186"/>
        <v>0</v>
      </c>
      <c r="NEE97" s="912">
        <f t="shared" si="186"/>
        <v>0</v>
      </c>
      <c r="NEF97" s="912">
        <f t="shared" si="186"/>
        <v>0</v>
      </c>
      <c r="NEG97" s="912">
        <f t="shared" si="186"/>
        <v>0</v>
      </c>
      <c r="NEH97" s="912">
        <f t="shared" si="186"/>
        <v>0</v>
      </c>
      <c r="NEI97" s="912">
        <f t="shared" si="186"/>
        <v>0</v>
      </c>
      <c r="NEJ97" s="912">
        <f t="shared" si="186"/>
        <v>0</v>
      </c>
      <c r="NEK97" s="912">
        <f t="shared" si="186"/>
        <v>0</v>
      </c>
      <c r="NEL97" s="912">
        <f t="shared" ref="NEL97:NGW97" si="187">SUM(NEL96+NEL98)</f>
        <v>0</v>
      </c>
      <c r="NEM97" s="912">
        <f t="shared" si="187"/>
        <v>0</v>
      </c>
      <c r="NEN97" s="912">
        <f t="shared" si="187"/>
        <v>0</v>
      </c>
      <c r="NEO97" s="912">
        <f t="shared" si="187"/>
        <v>0</v>
      </c>
      <c r="NEP97" s="912">
        <f t="shared" si="187"/>
        <v>0</v>
      </c>
      <c r="NEQ97" s="912">
        <f t="shared" si="187"/>
        <v>0</v>
      </c>
      <c r="NER97" s="912">
        <f t="shared" si="187"/>
        <v>0</v>
      </c>
      <c r="NES97" s="912">
        <f t="shared" si="187"/>
        <v>0</v>
      </c>
      <c r="NET97" s="912">
        <f t="shared" si="187"/>
        <v>0</v>
      </c>
      <c r="NEU97" s="912">
        <f t="shared" si="187"/>
        <v>0</v>
      </c>
      <c r="NEV97" s="912">
        <f t="shared" si="187"/>
        <v>0</v>
      </c>
      <c r="NEW97" s="912">
        <f t="shared" si="187"/>
        <v>0</v>
      </c>
      <c r="NEX97" s="912">
        <f t="shared" si="187"/>
        <v>0</v>
      </c>
      <c r="NEY97" s="912">
        <f t="shared" si="187"/>
        <v>0</v>
      </c>
      <c r="NEZ97" s="912">
        <f t="shared" si="187"/>
        <v>0</v>
      </c>
      <c r="NFA97" s="912">
        <f t="shared" si="187"/>
        <v>0</v>
      </c>
      <c r="NFB97" s="912">
        <f t="shared" si="187"/>
        <v>0</v>
      </c>
      <c r="NFC97" s="912">
        <f t="shared" si="187"/>
        <v>0</v>
      </c>
      <c r="NFD97" s="912">
        <f t="shared" si="187"/>
        <v>0</v>
      </c>
      <c r="NFE97" s="912">
        <f t="shared" si="187"/>
        <v>0</v>
      </c>
      <c r="NFF97" s="912">
        <f t="shared" si="187"/>
        <v>0</v>
      </c>
      <c r="NFG97" s="912">
        <f t="shared" si="187"/>
        <v>0</v>
      </c>
      <c r="NFH97" s="912">
        <f t="shared" si="187"/>
        <v>0</v>
      </c>
      <c r="NFI97" s="912">
        <f t="shared" si="187"/>
        <v>0</v>
      </c>
      <c r="NFJ97" s="912">
        <f t="shared" si="187"/>
        <v>0</v>
      </c>
      <c r="NFK97" s="912">
        <f t="shared" si="187"/>
        <v>0</v>
      </c>
      <c r="NFL97" s="912">
        <f t="shared" si="187"/>
        <v>0</v>
      </c>
      <c r="NFM97" s="912">
        <f t="shared" si="187"/>
        <v>0</v>
      </c>
      <c r="NFN97" s="912">
        <f t="shared" si="187"/>
        <v>0</v>
      </c>
      <c r="NFO97" s="912">
        <f t="shared" si="187"/>
        <v>0</v>
      </c>
      <c r="NFP97" s="912">
        <f t="shared" si="187"/>
        <v>0</v>
      </c>
      <c r="NFQ97" s="912">
        <f t="shared" si="187"/>
        <v>0</v>
      </c>
      <c r="NFR97" s="912">
        <f t="shared" si="187"/>
        <v>0</v>
      </c>
      <c r="NFS97" s="912">
        <f t="shared" si="187"/>
        <v>0</v>
      </c>
      <c r="NFT97" s="912">
        <f t="shared" si="187"/>
        <v>0</v>
      </c>
      <c r="NFU97" s="912">
        <f t="shared" si="187"/>
        <v>0</v>
      </c>
      <c r="NFV97" s="912">
        <f t="shared" si="187"/>
        <v>0</v>
      </c>
      <c r="NFW97" s="912">
        <f t="shared" si="187"/>
        <v>0</v>
      </c>
      <c r="NFX97" s="912">
        <f t="shared" si="187"/>
        <v>0</v>
      </c>
      <c r="NFY97" s="912">
        <f t="shared" si="187"/>
        <v>0</v>
      </c>
      <c r="NFZ97" s="912">
        <f t="shared" si="187"/>
        <v>0</v>
      </c>
      <c r="NGA97" s="912">
        <f t="shared" si="187"/>
        <v>0</v>
      </c>
      <c r="NGB97" s="912">
        <f t="shared" si="187"/>
        <v>0</v>
      </c>
      <c r="NGC97" s="912">
        <f t="shared" si="187"/>
        <v>0</v>
      </c>
      <c r="NGD97" s="912">
        <f t="shared" si="187"/>
        <v>0</v>
      </c>
      <c r="NGE97" s="912">
        <f t="shared" si="187"/>
        <v>0</v>
      </c>
      <c r="NGF97" s="912">
        <f t="shared" si="187"/>
        <v>0</v>
      </c>
      <c r="NGG97" s="912">
        <f t="shared" si="187"/>
        <v>0</v>
      </c>
      <c r="NGH97" s="912">
        <f t="shared" si="187"/>
        <v>0</v>
      </c>
      <c r="NGI97" s="912">
        <f t="shared" si="187"/>
        <v>0</v>
      </c>
      <c r="NGJ97" s="912">
        <f t="shared" si="187"/>
        <v>0</v>
      </c>
      <c r="NGK97" s="912">
        <f t="shared" si="187"/>
        <v>0</v>
      </c>
      <c r="NGL97" s="912">
        <f t="shared" si="187"/>
        <v>0</v>
      </c>
      <c r="NGM97" s="912">
        <f t="shared" si="187"/>
        <v>0</v>
      </c>
      <c r="NGN97" s="912">
        <f t="shared" si="187"/>
        <v>0</v>
      </c>
      <c r="NGO97" s="912">
        <f t="shared" si="187"/>
        <v>0</v>
      </c>
      <c r="NGP97" s="912">
        <f t="shared" si="187"/>
        <v>0</v>
      </c>
      <c r="NGQ97" s="912">
        <f t="shared" si="187"/>
        <v>0</v>
      </c>
      <c r="NGR97" s="912">
        <f t="shared" si="187"/>
        <v>0</v>
      </c>
      <c r="NGS97" s="912">
        <f t="shared" si="187"/>
        <v>0</v>
      </c>
      <c r="NGT97" s="912">
        <f t="shared" si="187"/>
        <v>0</v>
      </c>
      <c r="NGU97" s="912">
        <f t="shared" si="187"/>
        <v>0</v>
      </c>
      <c r="NGV97" s="912">
        <f t="shared" si="187"/>
        <v>0</v>
      </c>
      <c r="NGW97" s="912">
        <f t="shared" si="187"/>
        <v>0</v>
      </c>
      <c r="NGX97" s="912">
        <f t="shared" ref="NGX97:NJI97" si="188">SUM(NGX96+NGX98)</f>
        <v>0</v>
      </c>
      <c r="NGY97" s="912">
        <f t="shared" si="188"/>
        <v>0</v>
      </c>
      <c r="NGZ97" s="912">
        <f t="shared" si="188"/>
        <v>0</v>
      </c>
      <c r="NHA97" s="912">
        <f t="shared" si="188"/>
        <v>0</v>
      </c>
      <c r="NHB97" s="912">
        <f t="shared" si="188"/>
        <v>0</v>
      </c>
      <c r="NHC97" s="912">
        <f t="shared" si="188"/>
        <v>0</v>
      </c>
      <c r="NHD97" s="912">
        <f t="shared" si="188"/>
        <v>0</v>
      </c>
      <c r="NHE97" s="912">
        <f t="shared" si="188"/>
        <v>0</v>
      </c>
      <c r="NHF97" s="912">
        <f t="shared" si="188"/>
        <v>0</v>
      </c>
      <c r="NHG97" s="912">
        <f t="shared" si="188"/>
        <v>0</v>
      </c>
      <c r="NHH97" s="912">
        <f t="shared" si="188"/>
        <v>0</v>
      </c>
      <c r="NHI97" s="912">
        <f t="shared" si="188"/>
        <v>0</v>
      </c>
      <c r="NHJ97" s="912">
        <f t="shared" si="188"/>
        <v>0</v>
      </c>
      <c r="NHK97" s="912">
        <f t="shared" si="188"/>
        <v>0</v>
      </c>
      <c r="NHL97" s="912">
        <f t="shared" si="188"/>
        <v>0</v>
      </c>
      <c r="NHM97" s="912">
        <f t="shared" si="188"/>
        <v>0</v>
      </c>
      <c r="NHN97" s="912">
        <f t="shared" si="188"/>
        <v>0</v>
      </c>
      <c r="NHO97" s="912">
        <f t="shared" si="188"/>
        <v>0</v>
      </c>
      <c r="NHP97" s="912">
        <f t="shared" si="188"/>
        <v>0</v>
      </c>
      <c r="NHQ97" s="912">
        <f t="shared" si="188"/>
        <v>0</v>
      </c>
      <c r="NHR97" s="912">
        <f t="shared" si="188"/>
        <v>0</v>
      </c>
      <c r="NHS97" s="912">
        <f t="shared" si="188"/>
        <v>0</v>
      </c>
      <c r="NHT97" s="912">
        <f t="shared" si="188"/>
        <v>0</v>
      </c>
      <c r="NHU97" s="912">
        <f t="shared" si="188"/>
        <v>0</v>
      </c>
      <c r="NHV97" s="912">
        <f t="shared" si="188"/>
        <v>0</v>
      </c>
      <c r="NHW97" s="912">
        <f t="shared" si="188"/>
        <v>0</v>
      </c>
      <c r="NHX97" s="912">
        <f t="shared" si="188"/>
        <v>0</v>
      </c>
      <c r="NHY97" s="912">
        <f t="shared" si="188"/>
        <v>0</v>
      </c>
      <c r="NHZ97" s="912">
        <f t="shared" si="188"/>
        <v>0</v>
      </c>
      <c r="NIA97" s="912">
        <f t="shared" si="188"/>
        <v>0</v>
      </c>
      <c r="NIB97" s="912">
        <f t="shared" si="188"/>
        <v>0</v>
      </c>
      <c r="NIC97" s="912">
        <f t="shared" si="188"/>
        <v>0</v>
      </c>
      <c r="NID97" s="912">
        <f t="shared" si="188"/>
        <v>0</v>
      </c>
      <c r="NIE97" s="912">
        <f t="shared" si="188"/>
        <v>0</v>
      </c>
      <c r="NIF97" s="912">
        <f t="shared" si="188"/>
        <v>0</v>
      </c>
      <c r="NIG97" s="912">
        <f t="shared" si="188"/>
        <v>0</v>
      </c>
      <c r="NIH97" s="912">
        <f t="shared" si="188"/>
        <v>0</v>
      </c>
      <c r="NII97" s="912">
        <f t="shared" si="188"/>
        <v>0</v>
      </c>
      <c r="NIJ97" s="912">
        <f t="shared" si="188"/>
        <v>0</v>
      </c>
      <c r="NIK97" s="912">
        <f t="shared" si="188"/>
        <v>0</v>
      </c>
      <c r="NIL97" s="912">
        <f t="shared" si="188"/>
        <v>0</v>
      </c>
      <c r="NIM97" s="912">
        <f t="shared" si="188"/>
        <v>0</v>
      </c>
      <c r="NIN97" s="912">
        <f t="shared" si="188"/>
        <v>0</v>
      </c>
      <c r="NIO97" s="912">
        <f t="shared" si="188"/>
        <v>0</v>
      </c>
      <c r="NIP97" s="912">
        <f t="shared" si="188"/>
        <v>0</v>
      </c>
      <c r="NIQ97" s="912">
        <f t="shared" si="188"/>
        <v>0</v>
      </c>
      <c r="NIR97" s="912">
        <f t="shared" si="188"/>
        <v>0</v>
      </c>
      <c r="NIS97" s="912">
        <f t="shared" si="188"/>
        <v>0</v>
      </c>
      <c r="NIT97" s="912">
        <f t="shared" si="188"/>
        <v>0</v>
      </c>
      <c r="NIU97" s="912">
        <f t="shared" si="188"/>
        <v>0</v>
      </c>
      <c r="NIV97" s="912">
        <f t="shared" si="188"/>
        <v>0</v>
      </c>
      <c r="NIW97" s="912">
        <f t="shared" si="188"/>
        <v>0</v>
      </c>
      <c r="NIX97" s="912">
        <f t="shared" si="188"/>
        <v>0</v>
      </c>
      <c r="NIY97" s="912">
        <f t="shared" si="188"/>
        <v>0</v>
      </c>
      <c r="NIZ97" s="912">
        <f t="shared" si="188"/>
        <v>0</v>
      </c>
      <c r="NJA97" s="912">
        <f t="shared" si="188"/>
        <v>0</v>
      </c>
      <c r="NJB97" s="912">
        <f t="shared" si="188"/>
        <v>0</v>
      </c>
      <c r="NJC97" s="912">
        <f t="shared" si="188"/>
        <v>0</v>
      </c>
      <c r="NJD97" s="912">
        <f t="shared" si="188"/>
        <v>0</v>
      </c>
      <c r="NJE97" s="912">
        <f t="shared" si="188"/>
        <v>0</v>
      </c>
      <c r="NJF97" s="912">
        <f t="shared" si="188"/>
        <v>0</v>
      </c>
      <c r="NJG97" s="912">
        <f t="shared" si="188"/>
        <v>0</v>
      </c>
      <c r="NJH97" s="912">
        <f t="shared" si="188"/>
        <v>0</v>
      </c>
      <c r="NJI97" s="912">
        <f t="shared" si="188"/>
        <v>0</v>
      </c>
      <c r="NJJ97" s="912">
        <f t="shared" ref="NJJ97:NLU97" si="189">SUM(NJJ96+NJJ98)</f>
        <v>0</v>
      </c>
      <c r="NJK97" s="912">
        <f t="shared" si="189"/>
        <v>0</v>
      </c>
      <c r="NJL97" s="912">
        <f t="shared" si="189"/>
        <v>0</v>
      </c>
      <c r="NJM97" s="912">
        <f t="shared" si="189"/>
        <v>0</v>
      </c>
      <c r="NJN97" s="912">
        <f t="shared" si="189"/>
        <v>0</v>
      </c>
      <c r="NJO97" s="912">
        <f t="shared" si="189"/>
        <v>0</v>
      </c>
      <c r="NJP97" s="912">
        <f t="shared" si="189"/>
        <v>0</v>
      </c>
      <c r="NJQ97" s="912">
        <f t="shared" si="189"/>
        <v>0</v>
      </c>
      <c r="NJR97" s="912">
        <f t="shared" si="189"/>
        <v>0</v>
      </c>
      <c r="NJS97" s="912">
        <f t="shared" si="189"/>
        <v>0</v>
      </c>
      <c r="NJT97" s="912">
        <f t="shared" si="189"/>
        <v>0</v>
      </c>
      <c r="NJU97" s="912">
        <f t="shared" si="189"/>
        <v>0</v>
      </c>
      <c r="NJV97" s="912">
        <f t="shared" si="189"/>
        <v>0</v>
      </c>
      <c r="NJW97" s="912">
        <f t="shared" si="189"/>
        <v>0</v>
      </c>
      <c r="NJX97" s="912">
        <f t="shared" si="189"/>
        <v>0</v>
      </c>
      <c r="NJY97" s="912">
        <f t="shared" si="189"/>
        <v>0</v>
      </c>
      <c r="NJZ97" s="912">
        <f t="shared" si="189"/>
        <v>0</v>
      </c>
      <c r="NKA97" s="912">
        <f t="shared" si="189"/>
        <v>0</v>
      </c>
      <c r="NKB97" s="912">
        <f t="shared" si="189"/>
        <v>0</v>
      </c>
      <c r="NKC97" s="912">
        <f t="shared" si="189"/>
        <v>0</v>
      </c>
      <c r="NKD97" s="912">
        <f t="shared" si="189"/>
        <v>0</v>
      </c>
      <c r="NKE97" s="912">
        <f t="shared" si="189"/>
        <v>0</v>
      </c>
      <c r="NKF97" s="912">
        <f t="shared" si="189"/>
        <v>0</v>
      </c>
      <c r="NKG97" s="912">
        <f t="shared" si="189"/>
        <v>0</v>
      </c>
      <c r="NKH97" s="912">
        <f t="shared" si="189"/>
        <v>0</v>
      </c>
      <c r="NKI97" s="912">
        <f t="shared" si="189"/>
        <v>0</v>
      </c>
      <c r="NKJ97" s="912">
        <f t="shared" si="189"/>
        <v>0</v>
      </c>
      <c r="NKK97" s="912">
        <f t="shared" si="189"/>
        <v>0</v>
      </c>
      <c r="NKL97" s="912">
        <f t="shared" si="189"/>
        <v>0</v>
      </c>
      <c r="NKM97" s="912">
        <f t="shared" si="189"/>
        <v>0</v>
      </c>
      <c r="NKN97" s="912">
        <f t="shared" si="189"/>
        <v>0</v>
      </c>
      <c r="NKO97" s="912">
        <f t="shared" si="189"/>
        <v>0</v>
      </c>
      <c r="NKP97" s="912">
        <f t="shared" si="189"/>
        <v>0</v>
      </c>
      <c r="NKQ97" s="912">
        <f t="shared" si="189"/>
        <v>0</v>
      </c>
      <c r="NKR97" s="912">
        <f t="shared" si="189"/>
        <v>0</v>
      </c>
      <c r="NKS97" s="912">
        <f t="shared" si="189"/>
        <v>0</v>
      </c>
      <c r="NKT97" s="912">
        <f t="shared" si="189"/>
        <v>0</v>
      </c>
      <c r="NKU97" s="912">
        <f t="shared" si="189"/>
        <v>0</v>
      </c>
      <c r="NKV97" s="912">
        <f t="shared" si="189"/>
        <v>0</v>
      </c>
      <c r="NKW97" s="912">
        <f t="shared" si="189"/>
        <v>0</v>
      </c>
      <c r="NKX97" s="912">
        <f t="shared" si="189"/>
        <v>0</v>
      </c>
      <c r="NKY97" s="912">
        <f t="shared" si="189"/>
        <v>0</v>
      </c>
      <c r="NKZ97" s="912">
        <f t="shared" si="189"/>
        <v>0</v>
      </c>
      <c r="NLA97" s="912">
        <f t="shared" si="189"/>
        <v>0</v>
      </c>
      <c r="NLB97" s="912">
        <f t="shared" si="189"/>
        <v>0</v>
      </c>
      <c r="NLC97" s="912">
        <f t="shared" si="189"/>
        <v>0</v>
      </c>
      <c r="NLD97" s="912">
        <f t="shared" si="189"/>
        <v>0</v>
      </c>
      <c r="NLE97" s="912">
        <f t="shared" si="189"/>
        <v>0</v>
      </c>
      <c r="NLF97" s="912">
        <f t="shared" si="189"/>
        <v>0</v>
      </c>
      <c r="NLG97" s="912">
        <f t="shared" si="189"/>
        <v>0</v>
      </c>
      <c r="NLH97" s="912">
        <f t="shared" si="189"/>
        <v>0</v>
      </c>
      <c r="NLI97" s="912">
        <f t="shared" si="189"/>
        <v>0</v>
      </c>
      <c r="NLJ97" s="912">
        <f t="shared" si="189"/>
        <v>0</v>
      </c>
      <c r="NLK97" s="912">
        <f t="shared" si="189"/>
        <v>0</v>
      </c>
      <c r="NLL97" s="912">
        <f t="shared" si="189"/>
        <v>0</v>
      </c>
      <c r="NLM97" s="912">
        <f t="shared" si="189"/>
        <v>0</v>
      </c>
      <c r="NLN97" s="912">
        <f t="shared" si="189"/>
        <v>0</v>
      </c>
      <c r="NLO97" s="912">
        <f t="shared" si="189"/>
        <v>0</v>
      </c>
      <c r="NLP97" s="912">
        <f t="shared" si="189"/>
        <v>0</v>
      </c>
      <c r="NLQ97" s="912">
        <f t="shared" si="189"/>
        <v>0</v>
      </c>
      <c r="NLR97" s="912">
        <f t="shared" si="189"/>
        <v>0</v>
      </c>
      <c r="NLS97" s="912">
        <f t="shared" si="189"/>
        <v>0</v>
      </c>
      <c r="NLT97" s="912">
        <f t="shared" si="189"/>
        <v>0</v>
      </c>
      <c r="NLU97" s="912">
        <f t="shared" si="189"/>
        <v>0</v>
      </c>
      <c r="NLV97" s="912">
        <f t="shared" ref="NLV97:NOG97" si="190">SUM(NLV96+NLV98)</f>
        <v>0</v>
      </c>
      <c r="NLW97" s="912">
        <f t="shared" si="190"/>
        <v>0</v>
      </c>
      <c r="NLX97" s="912">
        <f t="shared" si="190"/>
        <v>0</v>
      </c>
      <c r="NLY97" s="912">
        <f t="shared" si="190"/>
        <v>0</v>
      </c>
      <c r="NLZ97" s="912">
        <f t="shared" si="190"/>
        <v>0</v>
      </c>
      <c r="NMA97" s="912">
        <f t="shared" si="190"/>
        <v>0</v>
      </c>
      <c r="NMB97" s="912">
        <f t="shared" si="190"/>
        <v>0</v>
      </c>
      <c r="NMC97" s="912">
        <f t="shared" si="190"/>
        <v>0</v>
      </c>
      <c r="NMD97" s="912">
        <f t="shared" si="190"/>
        <v>0</v>
      </c>
      <c r="NME97" s="912">
        <f t="shared" si="190"/>
        <v>0</v>
      </c>
      <c r="NMF97" s="912">
        <f t="shared" si="190"/>
        <v>0</v>
      </c>
      <c r="NMG97" s="912">
        <f t="shared" si="190"/>
        <v>0</v>
      </c>
      <c r="NMH97" s="912">
        <f t="shared" si="190"/>
        <v>0</v>
      </c>
      <c r="NMI97" s="912">
        <f t="shared" si="190"/>
        <v>0</v>
      </c>
      <c r="NMJ97" s="912">
        <f t="shared" si="190"/>
        <v>0</v>
      </c>
      <c r="NMK97" s="912">
        <f t="shared" si="190"/>
        <v>0</v>
      </c>
      <c r="NML97" s="912">
        <f t="shared" si="190"/>
        <v>0</v>
      </c>
      <c r="NMM97" s="912">
        <f t="shared" si="190"/>
        <v>0</v>
      </c>
      <c r="NMN97" s="912">
        <f t="shared" si="190"/>
        <v>0</v>
      </c>
      <c r="NMO97" s="912">
        <f t="shared" si="190"/>
        <v>0</v>
      </c>
      <c r="NMP97" s="912">
        <f t="shared" si="190"/>
        <v>0</v>
      </c>
      <c r="NMQ97" s="912">
        <f t="shared" si="190"/>
        <v>0</v>
      </c>
      <c r="NMR97" s="912">
        <f t="shared" si="190"/>
        <v>0</v>
      </c>
      <c r="NMS97" s="912">
        <f t="shared" si="190"/>
        <v>0</v>
      </c>
      <c r="NMT97" s="912">
        <f t="shared" si="190"/>
        <v>0</v>
      </c>
      <c r="NMU97" s="912">
        <f t="shared" si="190"/>
        <v>0</v>
      </c>
      <c r="NMV97" s="912">
        <f t="shared" si="190"/>
        <v>0</v>
      </c>
      <c r="NMW97" s="912">
        <f t="shared" si="190"/>
        <v>0</v>
      </c>
      <c r="NMX97" s="912">
        <f t="shared" si="190"/>
        <v>0</v>
      </c>
      <c r="NMY97" s="912">
        <f t="shared" si="190"/>
        <v>0</v>
      </c>
      <c r="NMZ97" s="912">
        <f t="shared" si="190"/>
        <v>0</v>
      </c>
      <c r="NNA97" s="912">
        <f t="shared" si="190"/>
        <v>0</v>
      </c>
      <c r="NNB97" s="912">
        <f t="shared" si="190"/>
        <v>0</v>
      </c>
      <c r="NNC97" s="912">
        <f t="shared" si="190"/>
        <v>0</v>
      </c>
      <c r="NND97" s="912">
        <f t="shared" si="190"/>
        <v>0</v>
      </c>
      <c r="NNE97" s="912">
        <f t="shared" si="190"/>
        <v>0</v>
      </c>
      <c r="NNF97" s="912">
        <f t="shared" si="190"/>
        <v>0</v>
      </c>
      <c r="NNG97" s="912">
        <f t="shared" si="190"/>
        <v>0</v>
      </c>
      <c r="NNH97" s="912">
        <f t="shared" si="190"/>
        <v>0</v>
      </c>
      <c r="NNI97" s="912">
        <f t="shared" si="190"/>
        <v>0</v>
      </c>
      <c r="NNJ97" s="912">
        <f t="shared" si="190"/>
        <v>0</v>
      </c>
      <c r="NNK97" s="912">
        <f t="shared" si="190"/>
        <v>0</v>
      </c>
      <c r="NNL97" s="912">
        <f t="shared" si="190"/>
        <v>0</v>
      </c>
      <c r="NNM97" s="912">
        <f t="shared" si="190"/>
        <v>0</v>
      </c>
      <c r="NNN97" s="912">
        <f t="shared" si="190"/>
        <v>0</v>
      </c>
      <c r="NNO97" s="912">
        <f t="shared" si="190"/>
        <v>0</v>
      </c>
      <c r="NNP97" s="912">
        <f t="shared" si="190"/>
        <v>0</v>
      </c>
      <c r="NNQ97" s="912">
        <f t="shared" si="190"/>
        <v>0</v>
      </c>
      <c r="NNR97" s="912">
        <f t="shared" si="190"/>
        <v>0</v>
      </c>
      <c r="NNS97" s="912">
        <f t="shared" si="190"/>
        <v>0</v>
      </c>
      <c r="NNT97" s="912">
        <f t="shared" si="190"/>
        <v>0</v>
      </c>
      <c r="NNU97" s="912">
        <f t="shared" si="190"/>
        <v>0</v>
      </c>
      <c r="NNV97" s="912">
        <f t="shared" si="190"/>
        <v>0</v>
      </c>
      <c r="NNW97" s="912">
        <f t="shared" si="190"/>
        <v>0</v>
      </c>
      <c r="NNX97" s="912">
        <f t="shared" si="190"/>
        <v>0</v>
      </c>
      <c r="NNY97" s="912">
        <f t="shared" si="190"/>
        <v>0</v>
      </c>
      <c r="NNZ97" s="912">
        <f t="shared" si="190"/>
        <v>0</v>
      </c>
      <c r="NOA97" s="912">
        <f t="shared" si="190"/>
        <v>0</v>
      </c>
      <c r="NOB97" s="912">
        <f t="shared" si="190"/>
        <v>0</v>
      </c>
      <c r="NOC97" s="912">
        <f t="shared" si="190"/>
        <v>0</v>
      </c>
      <c r="NOD97" s="912">
        <f t="shared" si="190"/>
        <v>0</v>
      </c>
      <c r="NOE97" s="912">
        <f t="shared" si="190"/>
        <v>0</v>
      </c>
      <c r="NOF97" s="912">
        <f t="shared" si="190"/>
        <v>0</v>
      </c>
      <c r="NOG97" s="912">
        <f t="shared" si="190"/>
        <v>0</v>
      </c>
      <c r="NOH97" s="912">
        <f t="shared" ref="NOH97:NQS97" si="191">SUM(NOH96+NOH98)</f>
        <v>0</v>
      </c>
      <c r="NOI97" s="912">
        <f t="shared" si="191"/>
        <v>0</v>
      </c>
      <c r="NOJ97" s="912">
        <f t="shared" si="191"/>
        <v>0</v>
      </c>
      <c r="NOK97" s="912">
        <f t="shared" si="191"/>
        <v>0</v>
      </c>
      <c r="NOL97" s="912">
        <f t="shared" si="191"/>
        <v>0</v>
      </c>
      <c r="NOM97" s="912">
        <f t="shared" si="191"/>
        <v>0</v>
      </c>
      <c r="NON97" s="912">
        <f t="shared" si="191"/>
        <v>0</v>
      </c>
      <c r="NOO97" s="912">
        <f t="shared" si="191"/>
        <v>0</v>
      </c>
      <c r="NOP97" s="912">
        <f t="shared" si="191"/>
        <v>0</v>
      </c>
      <c r="NOQ97" s="912">
        <f t="shared" si="191"/>
        <v>0</v>
      </c>
      <c r="NOR97" s="912">
        <f t="shared" si="191"/>
        <v>0</v>
      </c>
      <c r="NOS97" s="912">
        <f t="shared" si="191"/>
        <v>0</v>
      </c>
      <c r="NOT97" s="912">
        <f t="shared" si="191"/>
        <v>0</v>
      </c>
      <c r="NOU97" s="912">
        <f t="shared" si="191"/>
        <v>0</v>
      </c>
      <c r="NOV97" s="912">
        <f t="shared" si="191"/>
        <v>0</v>
      </c>
      <c r="NOW97" s="912">
        <f t="shared" si="191"/>
        <v>0</v>
      </c>
      <c r="NOX97" s="912">
        <f t="shared" si="191"/>
        <v>0</v>
      </c>
      <c r="NOY97" s="912">
        <f t="shared" si="191"/>
        <v>0</v>
      </c>
      <c r="NOZ97" s="912">
        <f t="shared" si="191"/>
        <v>0</v>
      </c>
      <c r="NPA97" s="912">
        <f t="shared" si="191"/>
        <v>0</v>
      </c>
      <c r="NPB97" s="912">
        <f t="shared" si="191"/>
        <v>0</v>
      </c>
      <c r="NPC97" s="912">
        <f t="shared" si="191"/>
        <v>0</v>
      </c>
      <c r="NPD97" s="912">
        <f t="shared" si="191"/>
        <v>0</v>
      </c>
      <c r="NPE97" s="912">
        <f t="shared" si="191"/>
        <v>0</v>
      </c>
      <c r="NPF97" s="912">
        <f t="shared" si="191"/>
        <v>0</v>
      </c>
      <c r="NPG97" s="912">
        <f t="shared" si="191"/>
        <v>0</v>
      </c>
      <c r="NPH97" s="912">
        <f t="shared" si="191"/>
        <v>0</v>
      </c>
      <c r="NPI97" s="912">
        <f t="shared" si="191"/>
        <v>0</v>
      </c>
      <c r="NPJ97" s="912">
        <f t="shared" si="191"/>
        <v>0</v>
      </c>
      <c r="NPK97" s="912">
        <f t="shared" si="191"/>
        <v>0</v>
      </c>
      <c r="NPL97" s="912">
        <f t="shared" si="191"/>
        <v>0</v>
      </c>
      <c r="NPM97" s="912">
        <f t="shared" si="191"/>
        <v>0</v>
      </c>
      <c r="NPN97" s="912">
        <f t="shared" si="191"/>
        <v>0</v>
      </c>
      <c r="NPO97" s="912">
        <f t="shared" si="191"/>
        <v>0</v>
      </c>
      <c r="NPP97" s="912">
        <f t="shared" si="191"/>
        <v>0</v>
      </c>
      <c r="NPQ97" s="912">
        <f t="shared" si="191"/>
        <v>0</v>
      </c>
      <c r="NPR97" s="912">
        <f t="shared" si="191"/>
        <v>0</v>
      </c>
      <c r="NPS97" s="912">
        <f t="shared" si="191"/>
        <v>0</v>
      </c>
      <c r="NPT97" s="912">
        <f t="shared" si="191"/>
        <v>0</v>
      </c>
      <c r="NPU97" s="912">
        <f t="shared" si="191"/>
        <v>0</v>
      </c>
      <c r="NPV97" s="912">
        <f t="shared" si="191"/>
        <v>0</v>
      </c>
      <c r="NPW97" s="912">
        <f t="shared" si="191"/>
        <v>0</v>
      </c>
      <c r="NPX97" s="912">
        <f t="shared" si="191"/>
        <v>0</v>
      </c>
      <c r="NPY97" s="912">
        <f t="shared" si="191"/>
        <v>0</v>
      </c>
      <c r="NPZ97" s="912">
        <f t="shared" si="191"/>
        <v>0</v>
      </c>
      <c r="NQA97" s="912">
        <f t="shared" si="191"/>
        <v>0</v>
      </c>
      <c r="NQB97" s="912">
        <f t="shared" si="191"/>
        <v>0</v>
      </c>
      <c r="NQC97" s="912">
        <f t="shared" si="191"/>
        <v>0</v>
      </c>
      <c r="NQD97" s="912">
        <f t="shared" si="191"/>
        <v>0</v>
      </c>
      <c r="NQE97" s="912">
        <f t="shared" si="191"/>
        <v>0</v>
      </c>
      <c r="NQF97" s="912">
        <f t="shared" si="191"/>
        <v>0</v>
      </c>
      <c r="NQG97" s="912">
        <f t="shared" si="191"/>
        <v>0</v>
      </c>
      <c r="NQH97" s="912">
        <f t="shared" si="191"/>
        <v>0</v>
      </c>
      <c r="NQI97" s="912">
        <f t="shared" si="191"/>
        <v>0</v>
      </c>
      <c r="NQJ97" s="912">
        <f t="shared" si="191"/>
        <v>0</v>
      </c>
      <c r="NQK97" s="912">
        <f t="shared" si="191"/>
        <v>0</v>
      </c>
      <c r="NQL97" s="912">
        <f t="shared" si="191"/>
        <v>0</v>
      </c>
      <c r="NQM97" s="912">
        <f t="shared" si="191"/>
        <v>0</v>
      </c>
      <c r="NQN97" s="912">
        <f t="shared" si="191"/>
        <v>0</v>
      </c>
      <c r="NQO97" s="912">
        <f t="shared" si="191"/>
        <v>0</v>
      </c>
      <c r="NQP97" s="912">
        <f t="shared" si="191"/>
        <v>0</v>
      </c>
      <c r="NQQ97" s="912">
        <f t="shared" si="191"/>
        <v>0</v>
      </c>
      <c r="NQR97" s="912">
        <f t="shared" si="191"/>
        <v>0</v>
      </c>
      <c r="NQS97" s="912">
        <f t="shared" si="191"/>
        <v>0</v>
      </c>
      <c r="NQT97" s="912">
        <f t="shared" ref="NQT97:NTE97" si="192">SUM(NQT96+NQT98)</f>
        <v>0</v>
      </c>
      <c r="NQU97" s="912">
        <f t="shared" si="192"/>
        <v>0</v>
      </c>
      <c r="NQV97" s="912">
        <f t="shared" si="192"/>
        <v>0</v>
      </c>
      <c r="NQW97" s="912">
        <f t="shared" si="192"/>
        <v>0</v>
      </c>
      <c r="NQX97" s="912">
        <f t="shared" si="192"/>
        <v>0</v>
      </c>
      <c r="NQY97" s="912">
        <f t="shared" si="192"/>
        <v>0</v>
      </c>
      <c r="NQZ97" s="912">
        <f t="shared" si="192"/>
        <v>0</v>
      </c>
      <c r="NRA97" s="912">
        <f t="shared" si="192"/>
        <v>0</v>
      </c>
      <c r="NRB97" s="912">
        <f t="shared" si="192"/>
        <v>0</v>
      </c>
      <c r="NRC97" s="912">
        <f t="shared" si="192"/>
        <v>0</v>
      </c>
      <c r="NRD97" s="912">
        <f t="shared" si="192"/>
        <v>0</v>
      </c>
      <c r="NRE97" s="912">
        <f t="shared" si="192"/>
        <v>0</v>
      </c>
      <c r="NRF97" s="912">
        <f t="shared" si="192"/>
        <v>0</v>
      </c>
      <c r="NRG97" s="912">
        <f t="shared" si="192"/>
        <v>0</v>
      </c>
      <c r="NRH97" s="912">
        <f t="shared" si="192"/>
        <v>0</v>
      </c>
      <c r="NRI97" s="912">
        <f t="shared" si="192"/>
        <v>0</v>
      </c>
      <c r="NRJ97" s="912">
        <f t="shared" si="192"/>
        <v>0</v>
      </c>
      <c r="NRK97" s="912">
        <f t="shared" si="192"/>
        <v>0</v>
      </c>
      <c r="NRL97" s="912">
        <f t="shared" si="192"/>
        <v>0</v>
      </c>
      <c r="NRM97" s="912">
        <f t="shared" si="192"/>
        <v>0</v>
      </c>
      <c r="NRN97" s="912">
        <f t="shared" si="192"/>
        <v>0</v>
      </c>
      <c r="NRO97" s="912">
        <f t="shared" si="192"/>
        <v>0</v>
      </c>
      <c r="NRP97" s="912">
        <f t="shared" si="192"/>
        <v>0</v>
      </c>
      <c r="NRQ97" s="912">
        <f t="shared" si="192"/>
        <v>0</v>
      </c>
      <c r="NRR97" s="912">
        <f t="shared" si="192"/>
        <v>0</v>
      </c>
      <c r="NRS97" s="912">
        <f t="shared" si="192"/>
        <v>0</v>
      </c>
      <c r="NRT97" s="912">
        <f t="shared" si="192"/>
        <v>0</v>
      </c>
      <c r="NRU97" s="912">
        <f t="shared" si="192"/>
        <v>0</v>
      </c>
      <c r="NRV97" s="912">
        <f t="shared" si="192"/>
        <v>0</v>
      </c>
      <c r="NRW97" s="912">
        <f t="shared" si="192"/>
        <v>0</v>
      </c>
      <c r="NRX97" s="912">
        <f t="shared" si="192"/>
        <v>0</v>
      </c>
      <c r="NRY97" s="912">
        <f t="shared" si="192"/>
        <v>0</v>
      </c>
      <c r="NRZ97" s="912">
        <f t="shared" si="192"/>
        <v>0</v>
      </c>
      <c r="NSA97" s="912">
        <f t="shared" si="192"/>
        <v>0</v>
      </c>
      <c r="NSB97" s="912">
        <f t="shared" si="192"/>
        <v>0</v>
      </c>
      <c r="NSC97" s="912">
        <f t="shared" si="192"/>
        <v>0</v>
      </c>
      <c r="NSD97" s="912">
        <f t="shared" si="192"/>
        <v>0</v>
      </c>
      <c r="NSE97" s="912">
        <f t="shared" si="192"/>
        <v>0</v>
      </c>
      <c r="NSF97" s="912">
        <f t="shared" si="192"/>
        <v>0</v>
      </c>
      <c r="NSG97" s="912">
        <f t="shared" si="192"/>
        <v>0</v>
      </c>
      <c r="NSH97" s="912">
        <f t="shared" si="192"/>
        <v>0</v>
      </c>
      <c r="NSI97" s="912">
        <f t="shared" si="192"/>
        <v>0</v>
      </c>
      <c r="NSJ97" s="912">
        <f t="shared" si="192"/>
        <v>0</v>
      </c>
      <c r="NSK97" s="912">
        <f t="shared" si="192"/>
        <v>0</v>
      </c>
      <c r="NSL97" s="912">
        <f t="shared" si="192"/>
        <v>0</v>
      </c>
      <c r="NSM97" s="912">
        <f t="shared" si="192"/>
        <v>0</v>
      </c>
      <c r="NSN97" s="912">
        <f t="shared" si="192"/>
        <v>0</v>
      </c>
      <c r="NSO97" s="912">
        <f t="shared" si="192"/>
        <v>0</v>
      </c>
      <c r="NSP97" s="912">
        <f t="shared" si="192"/>
        <v>0</v>
      </c>
      <c r="NSQ97" s="912">
        <f t="shared" si="192"/>
        <v>0</v>
      </c>
      <c r="NSR97" s="912">
        <f t="shared" si="192"/>
        <v>0</v>
      </c>
      <c r="NSS97" s="912">
        <f t="shared" si="192"/>
        <v>0</v>
      </c>
      <c r="NST97" s="912">
        <f t="shared" si="192"/>
        <v>0</v>
      </c>
      <c r="NSU97" s="912">
        <f t="shared" si="192"/>
        <v>0</v>
      </c>
      <c r="NSV97" s="912">
        <f t="shared" si="192"/>
        <v>0</v>
      </c>
      <c r="NSW97" s="912">
        <f t="shared" si="192"/>
        <v>0</v>
      </c>
      <c r="NSX97" s="912">
        <f t="shared" si="192"/>
        <v>0</v>
      </c>
      <c r="NSY97" s="912">
        <f t="shared" si="192"/>
        <v>0</v>
      </c>
      <c r="NSZ97" s="912">
        <f t="shared" si="192"/>
        <v>0</v>
      </c>
      <c r="NTA97" s="912">
        <f t="shared" si="192"/>
        <v>0</v>
      </c>
      <c r="NTB97" s="912">
        <f t="shared" si="192"/>
        <v>0</v>
      </c>
      <c r="NTC97" s="912">
        <f t="shared" si="192"/>
        <v>0</v>
      </c>
      <c r="NTD97" s="912">
        <f t="shared" si="192"/>
        <v>0</v>
      </c>
      <c r="NTE97" s="912">
        <f t="shared" si="192"/>
        <v>0</v>
      </c>
      <c r="NTF97" s="912">
        <f t="shared" ref="NTF97:NVQ97" si="193">SUM(NTF96+NTF98)</f>
        <v>0</v>
      </c>
      <c r="NTG97" s="912">
        <f t="shared" si="193"/>
        <v>0</v>
      </c>
      <c r="NTH97" s="912">
        <f t="shared" si="193"/>
        <v>0</v>
      </c>
      <c r="NTI97" s="912">
        <f t="shared" si="193"/>
        <v>0</v>
      </c>
      <c r="NTJ97" s="912">
        <f t="shared" si="193"/>
        <v>0</v>
      </c>
      <c r="NTK97" s="912">
        <f t="shared" si="193"/>
        <v>0</v>
      </c>
      <c r="NTL97" s="912">
        <f t="shared" si="193"/>
        <v>0</v>
      </c>
      <c r="NTM97" s="912">
        <f t="shared" si="193"/>
        <v>0</v>
      </c>
      <c r="NTN97" s="912">
        <f t="shared" si="193"/>
        <v>0</v>
      </c>
      <c r="NTO97" s="912">
        <f t="shared" si="193"/>
        <v>0</v>
      </c>
      <c r="NTP97" s="912">
        <f t="shared" si="193"/>
        <v>0</v>
      </c>
      <c r="NTQ97" s="912">
        <f t="shared" si="193"/>
        <v>0</v>
      </c>
      <c r="NTR97" s="912">
        <f t="shared" si="193"/>
        <v>0</v>
      </c>
      <c r="NTS97" s="912">
        <f t="shared" si="193"/>
        <v>0</v>
      </c>
      <c r="NTT97" s="912">
        <f t="shared" si="193"/>
        <v>0</v>
      </c>
      <c r="NTU97" s="912">
        <f t="shared" si="193"/>
        <v>0</v>
      </c>
      <c r="NTV97" s="912">
        <f t="shared" si="193"/>
        <v>0</v>
      </c>
      <c r="NTW97" s="912">
        <f t="shared" si="193"/>
        <v>0</v>
      </c>
      <c r="NTX97" s="912">
        <f t="shared" si="193"/>
        <v>0</v>
      </c>
      <c r="NTY97" s="912">
        <f t="shared" si="193"/>
        <v>0</v>
      </c>
      <c r="NTZ97" s="912">
        <f t="shared" si="193"/>
        <v>0</v>
      </c>
      <c r="NUA97" s="912">
        <f t="shared" si="193"/>
        <v>0</v>
      </c>
      <c r="NUB97" s="912">
        <f t="shared" si="193"/>
        <v>0</v>
      </c>
      <c r="NUC97" s="912">
        <f t="shared" si="193"/>
        <v>0</v>
      </c>
      <c r="NUD97" s="912">
        <f t="shared" si="193"/>
        <v>0</v>
      </c>
      <c r="NUE97" s="912">
        <f t="shared" si="193"/>
        <v>0</v>
      </c>
      <c r="NUF97" s="912">
        <f t="shared" si="193"/>
        <v>0</v>
      </c>
      <c r="NUG97" s="912">
        <f t="shared" si="193"/>
        <v>0</v>
      </c>
      <c r="NUH97" s="912">
        <f t="shared" si="193"/>
        <v>0</v>
      </c>
      <c r="NUI97" s="912">
        <f t="shared" si="193"/>
        <v>0</v>
      </c>
      <c r="NUJ97" s="912">
        <f t="shared" si="193"/>
        <v>0</v>
      </c>
      <c r="NUK97" s="912">
        <f t="shared" si="193"/>
        <v>0</v>
      </c>
      <c r="NUL97" s="912">
        <f t="shared" si="193"/>
        <v>0</v>
      </c>
      <c r="NUM97" s="912">
        <f t="shared" si="193"/>
        <v>0</v>
      </c>
      <c r="NUN97" s="912">
        <f t="shared" si="193"/>
        <v>0</v>
      </c>
      <c r="NUO97" s="912">
        <f t="shared" si="193"/>
        <v>0</v>
      </c>
      <c r="NUP97" s="912">
        <f t="shared" si="193"/>
        <v>0</v>
      </c>
      <c r="NUQ97" s="912">
        <f t="shared" si="193"/>
        <v>0</v>
      </c>
      <c r="NUR97" s="912">
        <f t="shared" si="193"/>
        <v>0</v>
      </c>
      <c r="NUS97" s="912">
        <f t="shared" si="193"/>
        <v>0</v>
      </c>
      <c r="NUT97" s="912">
        <f t="shared" si="193"/>
        <v>0</v>
      </c>
      <c r="NUU97" s="912">
        <f t="shared" si="193"/>
        <v>0</v>
      </c>
      <c r="NUV97" s="912">
        <f t="shared" si="193"/>
        <v>0</v>
      </c>
      <c r="NUW97" s="912">
        <f t="shared" si="193"/>
        <v>0</v>
      </c>
      <c r="NUX97" s="912">
        <f t="shared" si="193"/>
        <v>0</v>
      </c>
      <c r="NUY97" s="912">
        <f t="shared" si="193"/>
        <v>0</v>
      </c>
      <c r="NUZ97" s="912">
        <f t="shared" si="193"/>
        <v>0</v>
      </c>
      <c r="NVA97" s="912">
        <f t="shared" si="193"/>
        <v>0</v>
      </c>
      <c r="NVB97" s="912">
        <f t="shared" si="193"/>
        <v>0</v>
      </c>
      <c r="NVC97" s="912">
        <f t="shared" si="193"/>
        <v>0</v>
      </c>
      <c r="NVD97" s="912">
        <f t="shared" si="193"/>
        <v>0</v>
      </c>
      <c r="NVE97" s="912">
        <f t="shared" si="193"/>
        <v>0</v>
      </c>
      <c r="NVF97" s="912">
        <f t="shared" si="193"/>
        <v>0</v>
      </c>
      <c r="NVG97" s="912">
        <f t="shared" si="193"/>
        <v>0</v>
      </c>
      <c r="NVH97" s="912">
        <f t="shared" si="193"/>
        <v>0</v>
      </c>
      <c r="NVI97" s="912">
        <f t="shared" si="193"/>
        <v>0</v>
      </c>
      <c r="NVJ97" s="912">
        <f t="shared" si="193"/>
        <v>0</v>
      </c>
      <c r="NVK97" s="912">
        <f t="shared" si="193"/>
        <v>0</v>
      </c>
      <c r="NVL97" s="912">
        <f t="shared" si="193"/>
        <v>0</v>
      </c>
      <c r="NVM97" s="912">
        <f t="shared" si="193"/>
        <v>0</v>
      </c>
      <c r="NVN97" s="912">
        <f t="shared" si="193"/>
        <v>0</v>
      </c>
      <c r="NVO97" s="912">
        <f t="shared" si="193"/>
        <v>0</v>
      </c>
      <c r="NVP97" s="912">
        <f t="shared" si="193"/>
        <v>0</v>
      </c>
      <c r="NVQ97" s="912">
        <f t="shared" si="193"/>
        <v>0</v>
      </c>
      <c r="NVR97" s="912">
        <f t="shared" ref="NVR97:NYC97" si="194">SUM(NVR96+NVR98)</f>
        <v>0</v>
      </c>
      <c r="NVS97" s="912">
        <f t="shared" si="194"/>
        <v>0</v>
      </c>
      <c r="NVT97" s="912">
        <f t="shared" si="194"/>
        <v>0</v>
      </c>
      <c r="NVU97" s="912">
        <f t="shared" si="194"/>
        <v>0</v>
      </c>
      <c r="NVV97" s="912">
        <f t="shared" si="194"/>
        <v>0</v>
      </c>
      <c r="NVW97" s="912">
        <f t="shared" si="194"/>
        <v>0</v>
      </c>
      <c r="NVX97" s="912">
        <f t="shared" si="194"/>
        <v>0</v>
      </c>
      <c r="NVY97" s="912">
        <f t="shared" si="194"/>
        <v>0</v>
      </c>
      <c r="NVZ97" s="912">
        <f t="shared" si="194"/>
        <v>0</v>
      </c>
      <c r="NWA97" s="912">
        <f t="shared" si="194"/>
        <v>0</v>
      </c>
      <c r="NWB97" s="912">
        <f t="shared" si="194"/>
        <v>0</v>
      </c>
      <c r="NWC97" s="912">
        <f t="shared" si="194"/>
        <v>0</v>
      </c>
      <c r="NWD97" s="912">
        <f t="shared" si="194"/>
        <v>0</v>
      </c>
      <c r="NWE97" s="912">
        <f t="shared" si="194"/>
        <v>0</v>
      </c>
      <c r="NWF97" s="912">
        <f t="shared" si="194"/>
        <v>0</v>
      </c>
      <c r="NWG97" s="912">
        <f t="shared" si="194"/>
        <v>0</v>
      </c>
      <c r="NWH97" s="912">
        <f t="shared" si="194"/>
        <v>0</v>
      </c>
      <c r="NWI97" s="912">
        <f t="shared" si="194"/>
        <v>0</v>
      </c>
      <c r="NWJ97" s="912">
        <f t="shared" si="194"/>
        <v>0</v>
      </c>
      <c r="NWK97" s="912">
        <f t="shared" si="194"/>
        <v>0</v>
      </c>
      <c r="NWL97" s="912">
        <f t="shared" si="194"/>
        <v>0</v>
      </c>
      <c r="NWM97" s="912">
        <f t="shared" si="194"/>
        <v>0</v>
      </c>
      <c r="NWN97" s="912">
        <f t="shared" si="194"/>
        <v>0</v>
      </c>
      <c r="NWO97" s="912">
        <f t="shared" si="194"/>
        <v>0</v>
      </c>
      <c r="NWP97" s="912">
        <f t="shared" si="194"/>
        <v>0</v>
      </c>
      <c r="NWQ97" s="912">
        <f t="shared" si="194"/>
        <v>0</v>
      </c>
      <c r="NWR97" s="912">
        <f t="shared" si="194"/>
        <v>0</v>
      </c>
      <c r="NWS97" s="912">
        <f t="shared" si="194"/>
        <v>0</v>
      </c>
      <c r="NWT97" s="912">
        <f t="shared" si="194"/>
        <v>0</v>
      </c>
      <c r="NWU97" s="912">
        <f t="shared" si="194"/>
        <v>0</v>
      </c>
      <c r="NWV97" s="912">
        <f t="shared" si="194"/>
        <v>0</v>
      </c>
      <c r="NWW97" s="912">
        <f t="shared" si="194"/>
        <v>0</v>
      </c>
      <c r="NWX97" s="912">
        <f t="shared" si="194"/>
        <v>0</v>
      </c>
      <c r="NWY97" s="912">
        <f t="shared" si="194"/>
        <v>0</v>
      </c>
      <c r="NWZ97" s="912">
        <f t="shared" si="194"/>
        <v>0</v>
      </c>
      <c r="NXA97" s="912">
        <f t="shared" si="194"/>
        <v>0</v>
      </c>
      <c r="NXB97" s="912">
        <f t="shared" si="194"/>
        <v>0</v>
      </c>
      <c r="NXC97" s="912">
        <f t="shared" si="194"/>
        <v>0</v>
      </c>
      <c r="NXD97" s="912">
        <f t="shared" si="194"/>
        <v>0</v>
      </c>
      <c r="NXE97" s="912">
        <f t="shared" si="194"/>
        <v>0</v>
      </c>
      <c r="NXF97" s="912">
        <f t="shared" si="194"/>
        <v>0</v>
      </c>
      <c r="NXG97" s="912">
        <f t="shared" si="194"/>
        <v>0</v>
      </c>
      <c r="NXH97" s="912">
        <f t="shared" si="194"/>
        <v>0</v>
      </c>
      <c r="NXI97" s="912">
        <f t="shared" si="194"/>
        <v>0</v>
      </c>
      <c r="NXJ97" s="912">
        <f t="shared" si="194"/>
        <v>0</v>
      </c>
      <c r="NXK97" s="912">
        <f t="shared" si="194"/>
        <v>0</v>
      </c>
      <c r="NXL97" s="912">
        <f t="shared" si="194"/>
        <v>0</v>
      </c>
      <c r="NXM97" s="912">
        <f t="shared" si="194"/>
        <v>0</v>
      </c>
      <c r="NXN97" s="912">
        <f t="shared" si="194"/>
        <v>0</v>
      </c>
      <c r="NXO97" s="912">
        <f t="shared" si="194"/>
        <v>0</v>
      </c>
      <c r="NXP97" s="912">
        <f t="shared" si="194"/>
        <v>0</v>
      </c>
      <c r="NXQ97" s="912">
        <f t="shared" si="194"/>
        <v>0</v>
      </c>
      <c r="NXR97" s="912">
        <f t="shared" si="194"/>
        <v>0</v>
      </c>
      <c r="NXS97" s="912">
        <f t="shared" si="194"/>
        <v>0</v>
      </c>
      <c r="NXT97" s="912">
        <f t="shared" si="194"/>
        <v>0</v>
      </c>
      <c r="NXU97" s="912">
        <f t="shared" si="194"/>
        <v>0</v>
      </c>
      <c r="NXV97" s="912">
        <f t="shared" si="194"/>
        <v>0</v>
      </c>
      <c r="NXW97" s="912">
        <f t="shared" si="194"/>
        <v>0</v>
      </c>
      <c r="NXX97" s="912">
        <f t="shared" si="194"/>
        <v>0</v>
      </c>
      <c r="NXY97" s="912">
        <f t="shared" si="194"/>
        <v>0</v>
      </c>
      <c r="NXZ97" s="912">
        <f t="shared" si="194"/>
        <v>0</v>
      </c>
      <c r="NYA97" s="912">
        <f t="shared" si="194"/>
        <v>0</v>
      </c>
      <c r="NYB97" s="912">
        <f t="shared" si="194"/>
        <v>0</v>
      </c>
      <c r="NYC97" s="912">
        <f t="shared" si="194"/>
        <v>0</v>
      </c>
      <c r="NYD97" s="912">
        <f t="shared" ref="NYD97:OAO97" si="195">SUM(NYD96+NYD98)</f>
        <v>0</v>
      </c>
      <c r="NYE97" s="912">
        <f t="shared" si="195"/>
        <v>0</v>
      </c>
      <c r="NYF97" s="912">
        <f t="shared" si="195"/>
        <v>0</v>
      </c>
      <c r="NYG97" s="912">
        <f t="shared" si="195"/>
        <v>0</v>
      </c>
      <c r="NYH97" s="912">
        <f t="shared" si="195"/>
        <v>0</v>
      </c>
      <c r="NYI97" s="912">
        <f t="shared" si="195"/>
        <v>0</v>
      </c>
      <c r="NYJ97" s="912">
        <f t="shared" si="195"/>
        <v>0</v>
      </c>
      <c r="NYK97" s="912">
        <f t="shared" si="195"/>
        <v>0</v>
      </c>
      <c r="NYL97" s="912">
        <f t="shared" si="195"/>
        <v>0</v>
      </c>
      <c r="NYM97" s="912">
        <f t="shared" si="195"/>
        <v>0</v>
      </c>
      <c r="NYN97" s="912">
        <f t="shared" si="195"/>
        <v>0</v>
      </c>
      <c r="NYO97" s="912">
        <f t="shared" si="195"/>
        <v>0</v>
      </c>
      <c r="NYP97" s="912">
        <f t="shared" si="195"/>
        <v>0</v>
      </c>
      <c r="NYQ97" s="912">
        <f t="shared" si="195"/>
        <v>0</v>
      </c>
      <c r="NYR97" s="912">
        <f t="shared" si="195"/>
        <v>0</v>
      </c>
      <c r="NYS97" s="912">
        <f t="shared" si="195"/>
        <v>0</v>
      </c>
      <c r="NYT97" s="912">
        <f t="shared" si="195"/>
        <v>0</v>
      </c>
      <c r="NYU97" s="912">
        <f t="shared" si="195"/>
        <v>0</v>
      </c>
      <c r="NYV97" s="912">
        <f t="shared" si="195"/>
        <v>0</v>
      </c>
      <c r="NYW97" s="912">
        <f t="shared" si="195"/>
        <v>0</v>
      </c>
      <c r="NYX97" s="912">
        <f t="shared" si="195"/>
        <v>0</v>
      </c>
      <c r="NYY97" s="912">
        <f t="shared" si="195"/>
        <v>0</v>
      </c>
      <c r="NYZ97" s="912">
        <f t="shared" si="195"/>
        <v>0</v>
      </c>
      <c r="NZA97" s="912">
        <f t="shared" si="195"/>
        <v>0</v>
      </c>
      <c r="NZB97" s="912">
        <f t="shared" si="195"/>
        <v>0</v>
      </c>
      <c r="NZC97" s="912">
        <f t="shared" si="195"/>
        <v>0</v>
      </c>
      <c r="NZD97" s="912">
        <f t="shared" si="195"/>
        <v>0</v>
      </c>
      <c r="NZE97" s="912">
        <f t="shared" si="195"/>
        <v>0</v>
      </c>
      <c r="NZF97" s="912">
        <f t="shared" si="195"/>
        <v>0</v>
      </c>
      <c r="NZG97" s="912">
        <f t="shared" si="195"/>
        <v>0</v>
      </c>
      <c r="NZH97" s="912">
        <f t="shared" si="195"/>
        <v>0</v>
      </c>
      <c r="NZI97" s="912">
        <f t="shared" si="195"/>
        <v>0</v>
      </c>
      <c r="NZJ97" s="912">
        <f t="shared" si="195"/>
        <v>0</v>
      </c>
      <c r="NZK97" s="912">
        <f t="shared" si="195"/>
        <v>0</v>
      </c>
      <c r="NZL97" s="912">
        <f t="shared" si="195"/>
        <v>0</v>
      </c>
      <c r="NZM97" s="912">
        <f t="shared" si="195"/>
        <v>0</v>
      </c>
      <c r="NZN97" s="912">
        <f t="shared" si="195"/>
        <v>0</v>
      </c>
      <c r="NZO97" s="912">
        <f t="shared" si="195"/>
        <v>0</v>
      </c>
      <c r="NZP97" s="912">
        <f t="shared" si="195"/>
        <v>0</v>
      </c>
      <c r="NZQ97" s="912">
        <f t="shared" si="195"/>
        <v>0</v>
      </c>
      <c r="NZR97" s="912">
        <f t="shared" si="195"/>
        <v>0</v>
      </c>
      <c r="NZS97" s="912">
        <f t="shared" si="195"/>
        <v>0</v>
      </c>
      <c r="NZT97" s="912">
        <f t="shared" si="195"/>
        <v>0</v>
      </c>
      <c r="NZU97" s="912">
        <f t="shared" si="195"/>
        <v>0</v>
      </c>
      <c r="NZV97" s="912">
        <f t="shared" si="195"/>
        <v>0</v>
      </c>
      <c r="NZW97" s="912">
        <f t="shared" si="195"/>
        <v>0</v>
      </c>
      <c r="NZX97" s="912">
        <f t="shared" si="195"/>
        <v>0</v>
      </c>
      <c r="NZY97" s="912">
        <f t="shared" si="195"/>
        <v>0</v>
      </c>
      <c r="NZZ97" s="912">
        <f t="shared" si="195"/>
        <v>0</v>
      </c>
      <c r="OAA97" s="912">
        <f t="shared" si="195"/>
        <v>0</v>
      </c>
      <c r="OAB97" s="912">
        <f t="shared" si="195"/>
        <v>0</v>
      </c>
      <c r="OAC97" s="912">
        <f t="shared" si="195"/>
        <v>0</v>
      </c>
      <c r="OAD97" s="912">
        <f t="shared" si="195"/>
        <v>0</v>
      </c>
      <c r="OAE97" s="912">
        <f t="shared" si="195"/>
        <v>0</v>
      </c>
      <c r="OAF97" s="912">
        <f t="shared" si="195"/>
        <v>0</v>
      </c>
      <c r="OAG97" s="912">
        <f t="shared" si="195"/>
        <v>0</v>
      </c>
      <c r="OAH97" s="912">
        <f t="shared" si="195"/>
        <v>0</v>
      </c>
      <c r="OAI97" s="912">
        <f t="shared" si="195"/>
        <v>0</v>
      </c>
      <c r="OAJ97" s="912">
        <f t="shared" si="195"/>
        <v>0</v>
      </c>
      <c r="OAK97" s="912">
        <f t="shared" si="195"/>
        <v>0</v>
      </c>
      <c r="OAL97" s="912">
        <f t="shared" si="195"/>
        <v>0</v>
      </c>
      <c r="OAM97" s="912">
        <f t="shared" si="195"/>
        <v>0</v>
      </c>
      <c r="OAN97" s="912">
        <f t="shared" si="195"/>
        <v>0</v>
      </c>
      <c r="OAO97" s="912">
        <f t="shared" si="195"/>
        <v>0</v>
      </c>
      <c r="OAP97" s="912">
        <f t="shared" ref="OAP97:ODA97" si="196">SUM(OAP96+OAP98)</f>
        <v>0</v>
      </c>
      <c r="OAQ97" s="912">
        <f t="shared" si="196"/>
        <v>0</v>
      </c>
      <c r="OAR97" s="912">
        <f t="shared" si="196"/>
        <v>0</v>
      </c>
      <c r="OAS97" s="912">
        <f t="shared" si="196"/>
        <v>0</v>
      </c>
      <c r="OAT97" s="912">
        <f t="shared" si="196"/>
        <v>0</v>
      </c>
      <c r="OAU97" s="912">
        <f t="shared" si="196"/>
        <v>0</v>
      </c>
      <c r="OAV97" s="912">
        <f t="shared" si="196"/>
        <v>0</v>
      </c>
      <c r="OAW97" s="912">
        <f t="shared" si="196"/>
        <v>0</v>
      </c>
      <c r="OAX97" s="912">
        <f t="shared" si="196"/>
        <v>0</v>
      </c>
      <c r="OAY97" s="912">
        <f t="shared" si="196"/>
        <v>0</v>
      </c>
      <c r="OAZ97" s="912">
        <f t="shared" si="196"/>
        <v>0</v>
      </c>
      <c r="OBA97" s="912">
        <f t="shared" si="196"/>
        <v>0</v>
      </c>
      <c r="OBB97" s="912">
        <f t="shared" si="196"/>
        <v>0</v>
      </c>
      <c r="OBC97" s="912">
        <f t="shared" si="196"/>
        <v>0</v>
      </c>
      <c r="OBD97" s="912">
        <f t="shared" si="196"/>
        <v>0</v>
      </c>
      <c r="OBE97" s="912">
        <f t="shared" si="196"/>
        <v>0</v>
      </c>
      <c r="OBF97" s="912">
        <f t="shared" si="196"/>
        <v>0</v>
      </c>
      <c r="OBG97" s="912">
        <f t="shared" si="196"/>
        <v>0</v>
      </c>
      <c r="OBH97" s="912">
        <f t="shared" si="196"/>
        <v>0</v>
      </c>
      <c r="OBI97" s="912">
        <f t="shared" si="196"/>
        <v>0</v>
      </c>
      <c r="OBJ97" s="912">
        <f t="shared" si="196"/>
        <v>0</v>
      </c>
      <c r="OBK97" s="912">
        <f t="shared" si="196"/>
        <v>0</v>
      </c>
      <c r="OBL97" s="912">
        <f t="shared" si="196"/>
        <v>0</v>
      </c>
      <c r="OBM97" s="912">
        <f t="shared" si="196"/>
        <v>0</v>
      </c>
      <c r="OBN97" s="912">
        <f t="shared" si="196"/>
        <v>0</v>
      </c>
      <c r="OBO97" s="912">
        <f t="shared" si="196"/>
        <v>0</v>
      </c>
      <c r="OBP97" s="912">
        <f t="shared" si="196"/>
        <v>0</v>
      </c>
      <c r="OBQ97" s="912">
        <f t="shared" si="196"/>
        <v>0</v>
      </c>
      <c r="OBR97" s="912">
        <f t="shared" si="196"/>
        <v>0</v>
      </c>
      <c r="OBS97" s="912">
        <f t="shared" si="196"/>
        <v>0</v>
      </c>
      <c r="OBT97" s="912">
        <f t="shared" si="196"/>
        <v>0</v>
      </c>
      <c r="OBU97" s="912">
        <f t="shared" si="196"/>
        <v>0</v>
      </c>
      <c r="OBV97" s="912">
        <f t="shared" si="196"/>
        <v>0</v>
      </c>
      <c r="OBW97" s="912">
        <f t="shared" si="196"/>
        <v>0</v>
      </c>
      <c r="OBX97" s="912">
        <f t="shared" si="196"/>
        <v>0</v>
      </c>
      <c r="OBY97" s="912">
        <f t="shared" si="196"/>
        <v>0</v>
      </c>
      <c r="OBZ97" s="912">
        <f t="shared" si="196"/>
        <v>0</v>
      </c>
      <c r="OCA97" s="912">
        <f t="shared" si="196"/>
        <v>0</v>
      </c>
      <c r="OCB97" s="912">
        <f t="shared" si="196"/>
        <v>0</v>
      </c>
      <c r="OCC97" s="912">
        <f t="shared" si="196"/>
        <v>0</v>
      </c>
      <c r="OCD97" s="912">
        <f t="shared" si="196"/>
        <v>0</v>
      </c>
      <c r="OCE97" s="912">
        <f t="shared" si="196"/>
        <v>0</v>
      </c>
      <c r="OCF97" s="912">
        <f t="shared" si="196"/>
        <v>0</v>
      </c>
      <c r="OCG97" s="912">
        <f t="shared" si="196"/>
        <v>0</v>
      </c>
      <c r="OCH97" s="912">
        <f t="shared" si="196"/>
        <v>0</v>
      </c>
      <c r="OCI97" s="912">
        <f t="shared" si="196"/>
        <v>0</v>
      </c>
      <c r="OCJ97" s="912">
        <f t="shared" si="196"/>
        <v>0</v>
      </c>
      <c r="OCK97" s="912">
        <f t="shared" si="196"/>
        <v>0</v>
      </c>
      <c r="OCL97" s="912">
        <f t="shared" si="196"/>
        <v>0</v>
      </c>
      <c r="OCM97" s="912">
        <f t="shared" si="196"/>
        <v>0</v>
      </c>
      <c r="OCN97" s="912">
        <f t="shared" si="196"/>
        <v>0</v>
      </c>
      <c r="OCO97" s="912">
        <f t="shared" si="196"/>
        <v>0</v>
      </c>
      <c r="OCP97" s="912">
        <f t="shared" si="196"/>
        <v>0</v>
      </c>
      <c r="OCQ97" s="912">
        <f t="shared" si="196"/>
        <v>0</v>
      </c>
      <c r="OCR97" s="912">
        <f t="shared" si="196"/>
        <v>0</v>
      </c>
      <c r="OCS97" s="912">
        <f t="shared" si="196"/>
        <v>0</v>
      </c>
      <c r="OCT97" s="912">
        <f t="shared" si="196"/>
        <v>0</v>
      </c>
      <c r="OCU97" s="912">
        <f t="shared" si="196"/>
        <v>0</v>
      </c>
      <c r="OCV97" s="912">
        <f t="shared" si="196"/>
        <v>0</v>
      </c>
      <c r="OCW97" s="912">
        <f t="shared" si="196"/>
        <v>0</v>
      </c>
      <c r="OCX97" s="912">
        <f t="shared" si="196"/>
        <v>0</v>
      </c>
      <c r="OCY97" s="912">
        <f t="shared" si="196"/>
        <v>0</v>
      </c>
      <c r="OCZ97" s="912">
        <f t="shared" si="196"/>
        <v>0</v>
      </c>
      <c r="ODA97" s="912">
        <f t="shared" si="196"/>
        <v>0</v>
      </c>
      <c r="ODB97" s="912">
        <f t="shared" ref="ODB97:OFM97" si="197">SUM(ODB96+ODB98)</f>
        <v>0</v>
      </c>
      <c r="ODC97" s="912">
        <f t="shared" si="197"/>
        <v>0</v>
      </c>
      <c r="ODD97" s="912">
        <f t="shared" si="197"/>
        <v>0</v>
      </c>
      <c r="ODE97" s="912">
        <f t="shared" si="197"/>
        <v>0</v>
      </c>
      <c r="ODF97" s="912">
        <f t="shared" si="197"/>
        <v>0</v>
      </c>
      <c r="ODG97" s="912">
        <f t="shared" si="197"/>
        <v>0</v>
      </c>
      <c r="ODH97" s="912">
        <f t="shared" si="197"/>
        <v>0</v>
      </c>
      <c r="ODI97" s="912">
        <f t="shared" si="197"/>
        <v>0</v>
      </c>
      <c r="ODJ97" s="912">
        <f t="shared" si="197"/>
        <v>0</v>
      </c>
      <c r="ODK97" s="912">
        <f t="shared" si="197"/>
        <v>0</v>
      </c>
      <c r="ODL97" s="912">
        <f t="shared" si="197"/>
        <v>0</v>
      </c>
      <c r="ODM97" s="912">
        <f t="shared" si="197"/>
        <v>0</v>
      </c>
      <c r="ODN97" s="912">
        <f t="shared" si="197"/>
        <v>0</v>
      </c>
      <c r="ODO97" s="912">
        <f t="shared" si="197"/>
        <v>0</v>
      </c>
      <c r="ODP97" s="912">
        <f t="shared" si="197"/>
        <v>0</v>
      </c>
      <c r="ODQ97" s="912">
        <f t="shared" si="197"/>
        <v>0</v>
      </c>
      <c r="ODR97" s="912">
        <f t="shared" si="197"/>
        <v>0</v>
      </c>
      <c r="ODS97" s="912">
        <f t="shared" si="197"/>
        <v>0</v>
      </c>
      <c r="ODT97" s="912">
        <f t="shared" si="197"/>
        <v>0</v>
      </c>
      <c r="ODU97" s="912">
        <f t="shared" si="197"/>
        <v>0</v>
      </c>
      <c r="ODV97" s="912">
        <f t="shared" si="197"/>
        <v>0</v>
      </c>
      <c r="ODW97" s="912">
        <f t="shared" si="197"/>
        <v>0</v>
      </c>
      <c r="ODX97" s="912">
        <f t="shared" si="197"/>
        <v>0</v>
      </c>
      <c r="ODY97" s="912">
        <f t="shared" si="197"/>
        <v>0</v>
      </c>
      <c r="ODZ97" s="912">
        <f t="shared" si="197"/>
        <v>0</v>
      </c>
      <c r="OEA97" s="912">
        <f t="shared" si="197"/>
        <v>0</v>
      </c>
      <c r="OEB97" s="912">
        <f t="shared" si="197"/>
        <v>0</v>
      </c>
      <c r="OEC97" s="912">
        <f t="shared" si="197"/>
        <v>0</v>
      </c>
      <c r="OED97" s="912">
        <f t="shared" si="197"/>
        <v>0</v>
      </c>
      <c r="OEE97" s="912">
        <f t="shared" si="197"/>
        <v>0</v>
      </c>
      <c r="OEF97" s="912">
        <f t="shared" si="197"/>
        <v>0</v>
      </c>
      <c r="OEG97" s="912">
        <f t="shared" si="197"/>
        <v>0</v>
      </c>
      <c r="OEH97" s="912">
        <f t="shared" si="197"/>
        <v>0</v>
      </c>
      <c r="OEI97" s="912">
        <f t="shared" si="197"/>
        <v>0</v>
      </c>
      <c r="OEJ97" s="912">
        <f t="shared" si="197"/>
        <v>0</v>
      </c>
      <c r="OEK97" s="912">
        <f t="shared" si="197"/>
        <v>0</v>
      </c>
      <c r="OEL97" s="912">
        <f t="shared" si="197"/>
        <v>0</v>
      </c>
      <c r="OEM97" s="912">
        <f t="shared" si="197"/>
        <v>0</v>
      </c>
      <c r="OEN97" s="912">
        <f t="shared" si="197"/>
        <v>0</v>
      </c>
      <c r="OEO97" s="912">
        <f t="shared" si="197"/>
        <v>0</v>
      </c>
      <c r="OEP97" s="912">
        <f t="shared" si="197"/>
        <v>0</v>
      </c>
      <c r="OEQ97" s="912">
        <f t="shared" si="197"/>
        <v>0</v>
      </c>
      <c r="OER97" s="912">
        <f t="shared" si="197"/>
        <v>0</v>
      </c>
      <c r="OES97" s="912">
        <f t="shared" si="197"/>
        <v>0</v>
      </c>
      <c r="OET97" s="912">
        <f t="shared" si="197"/>
        <v>0</v>
      </c>
      <c r="OEU97" s="912">
        <f t="shared" si="197"/>
        <v>0</v>
      </c>
      <c r="OEV97" s="912">
        <f t="shared" si="197"/>
        <v>0</v>
      </c>
      <c r="OEW97" s="912">
        <f t="shared" si="197"/>
        <v>0</v>
      </c>
      <c r="OEX97" s="912">
        <f t="shared" si="197"/>
        <v>0</v>
      </c>
      <c r="OEY97" s="912">
        <f t="shared" si="197"/>
        <v>0</v>
      </c>
      <c r="OEZ97" s="912">
        <f t="shared" si="197"/>
        <v>0</v>
      </c>
      <c r="OFA97" s="912">
        <f t="shared" si="197"/>
        <v>0</v>
      </c>
      <c r="OFB97" s="912">
        <f t="shared" si="197"/>
        <v>0</v>
      </c>
      <c r="OFC97" s="912">
        <f t="shared" si="197"/>
        <v>0</v>
      </c>
      <c r="OFD97" s="912">
        <f t="shared" si="197"/>
        <v>0</v>
      </c>
      <c r="OFE97" s="912">
        <f t="shared" si="197"/>
        <v>0</v>
      </c>
      <c r="OFF97" s="912">
        <f t="shared" si="197"/>
        <v>0</v>
      </c>
      <c r="OFG97" s="912">
        <f t="shared" si="197"/>
        <v>0</v>
      </c>
      <c r="OFH97" s="912">
        <f t="shared" si="197"/>
        <v>0</v>
      </c>
      <c r="OFI97" s="912">
        <f t="shared" si="197"/>
        <v>0</v>
      </c>
      <c r="OFJ97" s="912">
        <f t="shared" si="197"/>
        <v>0</v>
      </c>
      <c r="OFK97" s="912">
        <f t="shared" si="197"/>
        <v>0</v>
      </c>
      <c r="OFL97" s="912">
        <f t="shared" si="197"/>
        <v>0</v>
      </c>
      <c r="OFM97" s="912">
        <f t="shared" si="197"/>
        <v>0</v>
      </c>
      <c r="OFN97" s="912">
        <f t="shared" ref="OFN97:OHY97" si="198">SUM(OFN96+OFN98)</f>
        <v>0</v>
      </c>
      <c r="OFO97" s="912">
        <f t="shared" si="198"/>
        <v>0</v>
      </c>
      <c r="OFP97" s="912">
        <f t="shared" si="198"/>
        <v>0</v>
      </c>
      <c r="OFQ97" s="912">
        <f t="shared" si="198"/>
        <v>0</v>
      </c>
      <c r="OFR97" s="912">
        <f t="shared" si="198"/>
        <v>0</v>
      </c>
      <c r="OFS97" s="912">
        <f t="shared" si="198"/>
        <v>0</v>
      </c>
      <c r="OFT97" s="912">
        <f t="shared" si="198"/>
        <v>0</v>
      </c>
      <c r="OFU97" s="912">
        <f t="shared" si="198"/>
        <v>0</v>
      </c>
      <c r="OFV97" s="912">
        <f t="shared" si="198"/>
        <v>0</v>
      </c>
      <c r="OFW97" s="912">
        <f t="shared" si="198"/>
        <v>0</v>
      </c>
      <c r="OFX97" s="912">
        <f t="shared" si="198"/>
        <v>0</v>
      </c>
      <c r="OFY97" s="912">
        <f t="shared" si="198"/>
        <v>0</v>
      </c>
      <c r="OFZ97" s="912">
        <f t="shared" si="198"/>
        <v>0</v>
      </c>
      <c r="OGA97" s="912">
        <f t="shared" si="198"/>
        <v>0</v>
      </c>
      <c r="OGB97" s="912">
        <f t="shared" si="198"/>
        <v>0</v>
      </c>
      <c r="OGC97" s="912">
        <f t="shared" si="198"/>
        <v>0</v>
      </c>
      <c r="OGD97" s="912">
        <f t="shared" si="198"/>
        <v>0</v>
      </c>
      <c r="OGE97" s="912">
        <f t="shared" si="198"/>
        <v>0</v>
      </c>
      <c r="OGF97" s="912">
        <f t="shared" si="198"/>
        <v>0</v>
      </c>
      <c r="OGG97" s="912">
        <f t="shared" si="198"/>
        <v>0</v>
      </c>
      <c r="OGH97" s="912">
        <f t="shared" si="198"/>
        <v>0</v>
      </c>
      <c r="OGI97" s="912">
        <f t="shared" si="198"/>
        <v>0</v>
      </c>
      <c r="OGJ97" s="912">
        <f t="shared" si="198"/>
        <v>0</v>
      </c>
      <c r="OGK97" s="912">
        <f t="shared" si="198"/>
        <v>0</v>
      </c>
      <c r="OGL97" s="912">
        <f t="shared" si="198"/>
        <v>0</v>
      </c>
      <c r="OGM97" s="912">
        <f t="shared" si="198"/>
        <v>0</v>
      </c>
      <c r="OGN97" s="912">
        <f t="shared" si="198"/>
        <v>0</v>
      </c>
      <c r="OGO97" s="912">
        <f t="shared" si="198"/>
        <v>0</v>
      </c>
      <c r="OGP97" s="912">
        <f t="shared" si="198"/>
        <v>0</v>
      </c>
      <c r="OGQ97" s="912">
        <f t="shared" si="198"/>
        <v>0</v>
      </c>
      <c r="OGR97" s="912">
        <f t="shared" si="198"/>
        <v>0</v>
      </c>
      <c r="OGS97" s="912">
        <f t="shared" si="198"/>
        <v>0</v>
      </c>
      <c r="OGT97" s="912">
        <f t="shared" si="198"/>
        <v>0</v>
      </c>
      <c r="OGU97" s="912">
        <f t="shared" si="198"/>
        <v>0</v>
      </c>
      <c r="OGV97" s="912">
        <f t="shared" si="198"/>
        <v>0</v>
      </c>
      <c r="OGW97" s="912">
        <f t="shared" si="198"/>
        <v>0</v>
      </c>
      <c r="OGX97" s="912">
        <f t="shared" si="198"/>
        <v>0</v>
      </c>
      <c r="OGY97" s="912">
        <f t="shared" si="198"/>
        <v>0</v>
      </c>
      <c r="OGZ97" s="912">
        <f t="shared" si="198"/>
        <v>0</v>
      </c>
      <c r="OHA97" s="912">
        <f t="shared" si="198"/>
        <v>0</v>
      </c>
      <c r="OHB97" s="912">
        <f t="shared" si="198"/>
        <v>0</v>
      </c>
      <c r="OHC97" s="912">
        <f t="shared" si="198"/>
        <v>0</v>
      </c>
      <c r="OHD97" s="912">
        <f t="shared" si="198"/>
        <v>0</v>
      </c>
      <c r="OHE97" s="912">
        <f t="shared" si="198"/>
        <v>0</v>
      </c>
      <c r="OHF97" s="912">
        <f t="shared" si="198"/>
        <v>0</v>
      </c>
      <c r="OHG97" s="912">
        <f t="shared" si="198"/>
        <v>0</v>
      </c>
      <c r="OHH97" s="912">
        <f t="shared" si="198"/>
        <v>0</v>
      </c>
      <c r="OHI97" s="912">
        <f t="shared" si="198"/>
        <v>0</v>
      </c>
      <c r="OHJ97" s="912">
        <f t="shared" si="198"/>
        <v>0</v>
      </c>
      <c r="OHK97" s="912">
        <f t="shared" si="198"/>
        <v>0</v>
      </c>
      <c r="OHL97" s="912">
        <f t="shared" si="198"/>
        <v>0</v>
      </c>
      <c r="OHM97" s="912">
        <f t="shared" si="198"/>
        <v>0</v>
      </c>
      <c r="OHN97" s="912">
        <f t="shared" si="198"/>
        <v>0</v>
      </c>
      <c r="OHO97" s="912">
        <f t="shared" si="198"/>
        <v>0</v>
      </c>
      <c r="OHP97" s="912">
        <f t="shared" si="198"/>
        <v>0</v>
      </c>
      <c r="OHQ97" s="912">
        <f t="shared" si="198"/>
        <v>0</v>
      </c>
      <c r="OHR97" s="912">
        <f t="shared" si="198"/>
        <v>0</v>
      </c>
      <c r="OHS97" s="912">
        <f t="shared" si="198"/>
        <v>0</v>
      </c>
      <c r="OHT97" s="912">
        <f t="shared" si="198"/>
        <v>0</v>
      </c>
      <c r="OHU97" s="912">
        <f t="shared" si="198"/>
        <v>0</v>
      </c>
      <c r="OHV97" s="912">
        <f t="shared" si="198"/>
        <v>0</v>
      </c>
      <c r="OHW97" s="912">
        <f t="shared" si="198"/>
        <v>0</v>
      </c>
      <c r="OHX97" s="912">
        <f t="shared" si="198"/>
        <v>0</v>
      </c>
      <c r="OHY97" s="912">
        <f t="shared" si="198"/>
        <v>0</v>
      </c>
      <c r="OHZ97" s="912">
        <f t="shared" ref="OHZ97:OKK97" si="199">SUM(OHZ96+OHZ98)</f>
        <v>0</v>
      </c>
      <c r="OIA97" s="912">
        <f t="shared" si="199"/>
        <v>0</v>
      </c>
      <c r="OIB97" s="912">
        <f t="shared" si="199"/>
        <v>0</v>
      </c>
      <c r="OIC97" s="912">
        <f t="shared" si="199"/>
        <v>0</v>
      </c>
      <c r="OID97" s="912">
        <f t="shared" si="199"/>
        <v>0</v>
      </c>
      <c r="OIE97" s="912">
        <f t="shared" si="199"/>
        <v>0</v>
      </c>
      <c r="OIF97" s="912">
        <f t="shared" si="199"/>
        <v>0</v>
      </c>
      <c r="OIG97" s="912">
        <f t="shared" si="199"/>
        <v>0</v>
      </c>
      <c r="OIH97" s="912">
        <f t="shared" si="199"/>
        <v>0</v>
      </c>
      <c r="OII97" s="912">
        <f t="shared" si="199"/>
        <v>0</v>
      </c>
      <c r="OIJ97" s="912">
        <f t="shared" si="199"/>
        <v>0</v>
      </c>
      <c r="OIK97" s="912">
        <f t="shared" si="199"/>
        <v>0</v>
      </c>
      <c r="OIL97" s="912">
        <f t="shared" si="199"/>
        <v>0</v>
      </c>
      <c r="OIM97" s="912">
        <f t="shared" si="199"/>
        <v>0</v>
      </c>
      <c r="OIN97" s="912">
        <f t="shared" si="199"/>
        <v>0</v>
      </c>
      <c r="OIO97" s="912">
        <f t="shared" si="199"/>
        <v>0</v>
      </c>
      <c r="OIP97" s="912">
        <f t="shared" si="199"/>
        <v>0</v>
      </c>
      <c r="OIQ97" s="912">
        <f t="shared" si="199"/>
        <v>0</v>
      </c>
      <c r="OIR97" s="912">
        <f t="shared" si="199"/>
        <v>0</v>
      </c>
      <c r="OIS97" s="912">
        <f t="shared" si="199"/>
        <v>0</v>
      </c>
      <c r="OIT97" s="912">
        <f t="shared" si="199"/>
        <v>0</v>
      </c>
      <c r="OIU97" s="912">
        <f t="shared" si="199"/>
        <v>0</v>
      </c>
      <c r="OIV97" s="912">
        <f t="shared" si="199"/>
        <v>0</v>
      </c>
      <c r="OIW97" s="912">
        <f t="shared" si="199"/>
        <v>0</v>
      </c>
      <c r="OIX97" s="912">
        <f t="shared" si="199"/>
        <v>0</v>
      </c>
      <c r="OIY97" s="912">
        <f t="shared" si="199"/>
        <v>0</v>
      </c>
      <c r="OIZ97" s="912">
        <f t="shared" si="199"/>
        <v>0</v>
      </c>
      <c r="OJA97" s="912">
        <f t="shared" si="199"/>
        <v>0</v>
      </c>
      <c r="OJB97" s="912">
        <f t="shared" si="199"/>
        <v>0</v>
      </c>
      <c r="OJC97" s="912">
        <f t="shared" si="199"/>
        <v>0</v>
      </c>
      <c r="OJD97" s="912">
        <f t="shared" si="199"/>
        <v>0</v>
      </c>
      <c r="OJE97" s="912">
        <f t="shared" si="199"/>
        <v>0</v>
      </c>
      <c r="OJF97" s="912">
        <f t="shared" si="199"/>
        <v>0</v>
      </c>
      <c r="OJG97" s="912">
        <f t="shared" si="199"/>
        <v>0</v>
      </c>
      <c r="OJH97" s="912">
        <f t="shared" si="199"/>
        <v>0</v>
      </c>
      <c r="OJI97" s="912">
        <f t="shared" si="199"/>
        <v>0</v>
      </c>
      <c r="OJJ97" s="912">
        <f t="shared" si="199"/>
        <v>0</v>
      </c>
      <c r="OJK97" s="912">
        <f t="shared" si="199"/>
        <v>0</v>
      </c>
      <c r="OJL97" s="912">
        <f t="shared" si="199"/>
        <v>0</v>
      </c>
      <c r="OJM97" s="912">
        <f t="shared" si="199"/>
        <v>0</v>
      </c>
      <c r="OJN97" s="912">
        <f t="shared" si="199"/>
        <v>0</v>
      </c>
      <c r="OJO97" s="912">
        <f t="shared" si="199"/>
        <v>0</v>
      </c>
      <c r="OJP97" s="912">
        <f t="shared" si="199"/>
        <v>0</v>
      </c>
      <c r="OJQ97" s="912">
        <f t="shared" si="199"/>
        <v>0</v>
      </c>
      <c r="OJR97" s="912">
        <f t="shared" si="199"/>
        <v>0</v>
      </c>
      <c r="OJS97" s="912">
        <f t="shared" si="199"/>
        <v>0</v>
      </c>
      <c r="OJT97" s="912">
        <f t="shared" si="199"/>
        <v>0</v>
      </c>
      <c r="OJU97" s="912">
        <f t="shared" si="199"/>
        <v>0</v>
      </c>
      <c r="OJV97" s="912">
        <f t="shared" si="199"/>
        <v>0</v>
      </c>
      <c r="OJW97" s="912">
        <f t="shared" si="199"/>
        <v>0</v>
      </c>
      <c r="OJX97" s="912">
        <f t="shared" si="199"/>
        <v>0</v>
      </c>
      <c r="OJY97" s="912">
        <f t="shared" si="199"/>
        <v>0</v>
      </c>
      <c r="OJZ97" s="912">
        <f t="shared" si="199"/>
        <v>0</v>
      </c>
      <c r="OKA97" s="912">
        <f t="shared" si="199"/>
        <v>0</v>
      </c>
      <c r="OKB97" s="912">
        <f t="shared" si="199"/>
        <v>0</v>
      </c>
      <c r="OKC97" s="912">
        <f t="shared" si="199"/>
        <v>0</v>
      </c>
      <c r="OKD97" s="912">
        <f t="shared" si="199"/>
        <v>0</v>
      </c>
      <c r="OKE97" s="912">
        <f t="shared" si="199"/>
        <v>0</v>
      </c>
      <c r="OKF97" s="912">
        <f t="shared" si="199"/>
        <v>0</v>
      </c>
      <c r="OKG97" s="912">
        <f t="shared" si="199"/>
        <v>0</v>
      </c>
      <c r="OKH97" s="912">
        <f t="shared" si="199"/>
        <v>0</v>
      </c>
      <c r="OKI97" s="912">
        <f t="shared" si="199"/>
        <v>0</v>
      </c>
      <c r="OKJ97" s="912">
        <f t="shared" si="199"/>
        <v>0</v>
      </c>
      <c r="OKK97" s="912">
        <f t="shared" si="199"/>
        <v>0</v>
      </c>
      <c r="OKL97" s="912">
        <f t="shared" ref="OKL97:OMW97" si="200">SUM(OKL96+OKL98)</f>
        <v>0</v>
      </c>
      <c r="OKM97" s="912">
        <f t="shared" si="200"/>
        <v>0</v>
      </c>
      <c r="OKN97" s="912">
        <f t="shared" si="200"/>
        <v>0</v>
      </c>
      <c r="OKO97" s="912">
        <f t="shared" si="200"/>
        <v>0</v>
      </c>
      <c r="OKP97" s="912">
        <f t="shared" si="200"/>
        <v>0</v>
      </c>
      <c r="OKQ97" s="912">
        <f t="shared" si="200"/>
        <v>0</v>
      </c>
      <c r="OKR97" s="912">
        <f t="shared" si="200"/>
        <v>0</v>
      </c>
      <c r="OKS97" s="912">
        <f t="shared" si="200"/>
        <v>0</v>
      </c>
      <c r="OKT97" s="912">
        <f t="shared" si="200"/>
        <v>0</v>
      </c>
      <c r="OKU97" s="912">
        <f t="shared" si="200"/>
        <v>0</v>
      </c>
      <c r="OKV97" s="912">
        <f t="shared" si="200"/>
        <v>0</v>
      </c>
      <c r="OKW97" s="912">
        <f t="shared" si="200"/>
        <v>0</v>
      </c>
      <c r="OKX97" s="912">
        <f t="shared" si="200"/>
        <v>0</v>
      </c>
      <c r="OKY97" s="912">
        <f t="shared" si="200"/>
        <v>0</v>
      </c>
      <c r="OKZ97" s="912">
        <f t="shared" si="200"/>
        <v>0</v>
      </c>
      <c r="OLA97" s="912">
        <f t="shared" si="200"/>
        <v>0</v>
      </c>
      <c r="OLB97" s="912">
        <f t="shared" si="200"/>
        <v>0</v>
      </c>
      <c r="OLC97" s="912">
        <f t="shared" si="200"/>
        <v>0</v>
      </c>
      <c r="OLD97" s="912">
        <f t="shared" si="200"/>
        <v>0</v>
      </c>
      <c r="OLE97" s="912">
        <f t="shared" si="200"/>
        <v>0</v>
      </c>
      <c r="OLF97" s="912">
        <f t="shared" si="200"/>
        <v>0</v>
      </c>
      <c r="OLG97" s="912">
        <f t="shared" si="200"/>
        <v>0</v>
      </c>
      <c r="OLH97" s="912">
        <f t="shared" si="200"/>
        <v>0</v>
      </c>
      <c r="OLI97" s="912">
        <f t="shared" si="200"/>
        <v>0</v>
      </c>
      <c r="OLJ97" s="912">
        <f t="shared" si="200"/>
        <v>0</v>
      </c>
      <c r="OLK97" s="912">
        <f t="shared" si="200"/>
        <v>0</v>
      </c>
      <c r="OLL97" s="912">
        <f t="shared" si="200"/>
        <v>0</v>
      </c>
      <c r="OLM97" s="912">
        <f t="shared" si="200"/>
        <v>0</v>
      </c>
      <c r="OLN97" s="912">
        <f t="shared" si="200"/>
        <v>0</v>
      </c>
      <c r="OLO97" s="912">
        <f t="shared" si="200"/>
        <v>0</v>
      </c>
      <c r="OLP97" s="912">
        <f t="shared" si="200"/>
        <v>0</v>
      </c>
      <c r="OLQ97" s="912">
        <f t="shared" si="200"/>
        <v>0</v>
      </c>
      <c r="OLR97" s="912">
        <f t="shared" si="200"/>
        <v>0</v>
      </c>
      <c r="OLS97" s="912">
        <f t="shared" si="200"/>
        <v>0</v>
      </c>
      <c r="OLT97" s="912">
        <f t="shared" si="200"/>
        <v>0</v>
      </c>
      <c r="OLU97" s="912">
        <f t="shared" si="200"/>
        <v>0</v>
      </c>
      <c r="OLV97" s="912">
        <f t="shared" si="200"/>
        <v>0</v>
      </c>
      <c r="OLW97" s="912">
        <f t="shared" si="200"/>
        <v>0</v>
      </c>
      <c r="OLX97" s="912">
        <f t="shared" si="200"/>
        <v>0</v>
      </c>
      <c r="OLY97" s="912">
        <f t="shared" si="200"/>
        <v>0</v>
      </c>
      <c r="OLZ97" s="912">
        <f t="shared" si="200"/>
        <v>0</v>
      </c>
      <c r="OMA97" s="912">
        <f t="shared" si="200"/>
        <v>0</v>
      </c>
      <c r="OMB97" s="912">
        <f t="shared" si="200"/>
        <v>0</v>
      </c>
      <c r="OMC97" s="912">
        <f t="shared" si="200"/>
        <v>0</v>
      </c>
      <c r="OMD97" s="912">
        <f t="shared" si="200"/>
        <v>0</v>
      </c>
      <c r="OME97" s="912">
        <f t="shared" si="200"/>
        <v>0</v>
      </c>
      <c r="OMF97" s="912">
        <f t="shared" si="200"/>
        <v>0</v>
      </c>
      <c r="OMG97" s="912">
        <f t="shared" si="200"/>
        <v>0</v>
      </c>
      <c r="OMH97" s="912">
        <f t="shared" si="200"/>
        <v>0</v>
      </c>
      <c r="OMI97" s="912">
        <f t="shared" si="200"/>
        <v>0</v>
      </c>
      <c r="OMJ97" s="912">
        <f t="shared" si="200"/>
        <v>0</v>
      </c>
      <c r="OMK97" s="912">
        <f t="shared" si="200"/>
        <v>0</v>
      </c>
      <c r="OML97" s="912">
        <f t="shared" si="200"/>
        <v>0</v>
      </c>
      <c r="OMM97" s="912">
        <f t="shared" si="200"/>
        <v>0</v>
      </c>
      <c r="OMN97" s="912">
        <f t="shared" si="200"/>
        <v>0</v>
      </c>
      <c r="OMO97" s="912">
        <f t="shared" si="200"/>
        <v>0</v>
      </c>
      <c r="OMP97" s="912">
        <f t="shared" si="200"/>
        <v>0</v>
      </c>
      <c r="OMQ97" s="912">
        <f t="shared" si="200"/>
        <v>0</v>
      </c>
      <c r="OMR97" s="912">
        <f t="shared" si="200"/>
        <v>0</v>
      </c>
      <c r="OMS97" s="912">
        <f t="shared" si="200"/>
        <v>0</v>
      </c>
      <c r="OMT97" s="912">
        <f t="shared" si="200"/>
        <v>0</v>
      </c>
      <c r="OMU97" s="912">
        <f t="shared" si="200"/>
        <v>0</v>
      </c>
      <c r="OMV97" s="912">
        <f t="shared" si="200"/>
        <v>0</v>
      </c>
      <c r="OMW97" s="912">
        <f t="shared" si="200"/>
        <v>0</v>
      </c>
      <c r="OMX97" s="912">
        <f t="shared" ref="OMX97:OPI97" si="201">SUM(OMX96+OMX98)</f>
        <v>0</v>
      </c>
      <c r="OMY97" s="912">
        <f t="shared" si="201"/>
        <v>0</v>
      </c>
      <c r="OMZ97" s="912">
        <f t="shared" si="201"/>
        <v>0</v>
      </c>
      <c r="ONA97" s="912">
        <f t="shared" si="201"/>
        <v>0</v>
      </c>
      <c r="ONB97" s="912">
        <f t="shared" si="201"/>
        <v>0</v>
      </c>
      <c r="ONC97" s="912">
        <f t="shared" si="201"/>
        <v>0</v>
      </c>
      <c r="OND97" s="912">
        <f t="shared" si="201"/>
        <v>0</v>
      </c>
      <c r="ONE97" s="912">
        <f t="shared" si="201"/>
        <v>0</v>
      </c>
      <c r="ONF97" s="912">
        <f t="shared" si="201"/>
        <v>0</v>
      </c>
      <c r="ONG97" s="912">
        <f t="shared" si="201"/>
        <v>0</v>
      </c>
      <c r="ONH97" s="912">
        <f t="shared" si="201"/>
        <v>0</v>
      </c>
      <c r="ONI97" s="912">
        <f t="shared" si="201"/>
        <v>0</v>
      </c>
      <c r="ONJ97" s="912">
        <f t="shared" si="201"/>
        <v>0</v>
      </c>
      <c r="ONK97" s="912">
        <f t="shared" si="201"/>
        <v>0</v>
      </c>
      <c r="ONL97" s="912">
        <f t="shared" si="201"/>
        <v>0</v>
      </c>
      <c r="ONM97" s="912">
        <f t="shared" si="201"/>
        <v>0</v>
      </c>
      <c r="ONN97" s="912">
        <f t="shared" si="201"/>
        <v>0</v>
      </c>
      <c r="ONO97" s="912">
        <f t="shared" si="201"/>
        <v>0</v>
      </c>
      <c r="ONP97" s="912">
        <f t="shared" si="201"/>
        <v>0</v>
      </c>
      <c r="ONQ97" s="912">
        <f t="shared" si="201"/>
        <v>0</v>
      </c>
      <c r="ONR97" s="912">
        <f t="shared" si="201"/>
        <v>0</v>
      </c>
      <c r="ONS97" s="912">
        <f t="shared" si="201"/>
        <v>0</v>
      </c>
      <c r="ONT97" s="912">
        <f t="shared" si="201"/>
        <v>0</v>
      </c>
      <c r="ONU97" s="912">
        <f t="shared" si="201"/>
        <v>0</v>
      </c>
      <c r="ONV97" s="912">
        <f t="shared" si="201"/>
        <v>0</v>
      </c>
      <c r="ONW97" s="912">
        <f t="shared" si="201"/>
        <v>0</v>
      </c>
      <c r="ONX97" s="912">
        <f t="shared" si="201"/>
        <v>0</v>
      </c>
      <c r="ONY97" s="912">
        <f t="shared" si="201"/>
        <v>0</v>
      </c>
      <c r="ONZ97" s="912">
        <f t="shared" si="201"/>
        <v>0</v>
      </c>
      <c r="OOA97" s="912">
        <f t="shared" si="201"/>
        <v>0</v>
      </c>
      <c r="OOB97" s="912">
        <f t="shared" si="201"/>
        <v>0</v>
      </c>
      <c r="OOC97" s="912">
        <f t="shared" si="201"/>
        <v>0</v>
      </c>
      <c r="OOD97" s="912">
        <f t="shared" si="201"/>
        <v>0</v>
      </c>
      <c r="OOE97" s="912">
        <f t="shared" si="201"/>
        <v>0</v>
      </c>
      <c r="OOF97" s="912">
        <f t="shared" si="201"/>
        <v>0</v>
      </c>
      <c r="OOG97" s="912">
        <f t="shared" si="201"/>
        <v>0</v>
      </c>
      <c r="OOH97" s="912">
        <f t="shared" si="201"/>
        <v>0</v>
      </c>
      <c r="OOI97" s="912">
        <f t="shared" si="201"/>
        <v>0</v>
      </c>
      <c r="OOJ97" s="912">
        <f t="shared" si="201"/>
        <v>0</v>
      </c>
      <c r="OOK97" s="912">
        <f t="shared" si="201"/>
        <v>0</v>
      </c>
      <c r="OOL97" s="912">
        <f t="shared" si="201"/>
        <v>0</v>
      </c>
      <c r="OOM97" s="912">
        <f t="shared" si="201"/>
        <v>0</v>
      </c>
      <c r="OON97" s="912">
        <f t="shared" si="201"/>
        <v>0</v>
      </c>
      <c r="OOO97" s="912">
        <f t="shared" si="201"/>
        <v>0</v>
      </c>
      <c r="OOP97" s="912">
        <f t="shared" si="201"/>
        <v>0</v>
      </c>
      <c r="OOQ97" s="912">
        <f t="shared" si="201"/>
        <v>0</v>
      </c>
      <c r="OOR97" s="912">
        <f t="shared" si="201"/>
        <v>0</v>
      </c>
      <c r="OOS97" s="912">
        <f t="shared" si="201"/>
        <v>0</v>
      </c>
      <c r="OOT97" s="912">
        <f t="shared" si="201"/>
        <v>0</v>
      </c>
      <c r="OOU97" s="912">
        <f t="shared" si="201"/>
        <v>0</v>
      </c>
      <c r="OOV97" s="912">
        <f t="shared" si="201"/>
        <v>0</v>
      </c>
      <c r="OOW97" s="912">
        <f t="shared" si="201"/>
        <v>0</v>
      </c>
      <c r="OOX97" s="912">
        <f t="shared" si="201"/>
        <v>0</v>
      </c>
      <c r="OOY97" s="912">
        <f t="shared" si="201"/>
        <v>0</v>
      </c>
      <c r="OOZ97" s="912">
        <f t="shared" si="201"/>
        <v>0</v>
      </c>
      <c r="OPA97" s="912">
        <f t="shared" si="201"/>
        <v>0</v>
      </c>
      <c r="OPB97" s="912">
        <f t="shared" si="201"/>
        <v>0</v>
      </c>
      <c r="OPC97" s="912">
        <f t="shared" si="201"/>
        <v>0</v>
      </c>
      <c r="OPD97" s="912">
        <f t="shared" si="201"/>
        <v>0</v>
      </c>
      <c r="OPE97" s="912">
        <f t="shared" si="201"/>
        <v>0</v>
      </c>
      <c r="OPF97" s="912">
        <f t="shared" si="201"/>
        <v>0</v>
      </c>
      <c r="OPG97" s="912">
        <f t="shared" si="201"/>
        <v>0</v>
      </c>
      <c r="OPH97" s="912">
        <f t="shared" si="201"/>
        <v>0</v>
      </c>
      <c r="OPI97" s="912">
        <f t="shared" si="201"/>
        <v>0</v>
      </c>
      <c r="OPJ97" s="912">
        <f t="shared" ref="OPJ97:ORU97" si="202">SUM(OPJ96+OPJ98)</f>
        <v>0</v>
      </c>
      <c r="OPK97" s="912">
        <f t="shared" si="202"/>
        <v>0</v>
      </c>
      <c r="OPL97" s="912">
        <f t="shared" si="202"/>
        <v>0</v>
      </c>
      <c r="OPM97" s="912">
        <f t="shared" si="202"/>
        <v>0</v>
      </c>
      <c r="OPN97" s="912">
        <f t="shared" si="202"/>
        <v>0</v>
      </c>
      <c r="OPO97" s="912">
        <f t="shared" si="202"/>
        <v>0</v>
      </c>
      <c r="OPP97" s="912">
        <f t="shared" si="202"/>
        <v>0</v>
      </c>
      <c r="OPQ97" s="912">
        <f t="shared" si="202"/>
        <v>0</v>
      </c>
      <c r="OPR97" s="912">
        <f t="shared" si="202"/>
        <v>0</v>
      </c>
      <c r="OPS97" s="912">
        <f t="shared" si="202"/>
        <v>0</v>
      </c>
      <c r="OPT97" s="912">
        <f t="shared" si="202"/>
        <v>0</v>
      </c>
      <c r="OPU97" s="912">
        <f t="shared" si="202"/>
        <v>0</v>
      </c>
      <c r="OPV97" s="912">
        <f t="shared" si="202"/>
        <v>0</v>
      </c>
      <c r="OPW97" s="912">
        <f t="shared" si="202"/>
        <v>0</v>
      </c>
      <c r="OPX97" s="912">
        <f t="shared" si="202"/>
        <v>0</v>
      </c>
      <c r="OPY97" s="912">
        <f t="shared" si="202"/>
        <v>0</v>
      </c>
      <c r="OPZ97" s="912">
        <f t="shared" si="202"/>
        <v>0</v>
      </c>
      <c r="OQA97" s="912">
        <f t="shared" si="202"/>
        <v>0</v>
      </c>
      <c r="OQB97" s="912">
        <f t="shared" si="202"/>
        <v>0</v>
      </c>
      <c r="OQC97" s="912">
        <f t="shared" si="202"/>
        <v>0</v>
      </c>
      <c r="OQD97" s="912">
        <f t="shared" si="202"/>
        <v>0</v>
      </c>
      <c r="OQE97" s="912">
        <f t="shared" si="202"/>
        <v>0</v>
      </c>
      <c r="OQF97" s="912">
        <f t="shared" si="202"/>
        <v>0</v>
      </c>
      <c r="OQG97" s="912">
        <f t="shared" si="202"/>
        <v>0</v>
      </c>
      <c r="OQH97" s="912">
        <f t="shared" si="202"/>
        <v>0</v>
      </c>
      <c r="OQI97" s="912">
        <f t="shared" si="202"/>
        <v>0</v>
      </c>
      <c r="OQJ97" s="912">
        <f t="shared" si="202"/>
        <v>0</v>
      </c>
      <c r="OQK97" s="912">
        <f t="shared" si="202"/>
        <v>0</v>
      </c>
      <c r="OQL97" s="912">
        <f t="shared" si="202"/>
        <v>0</v>
      </c>
      <c r="OQM97" s="912">
        <f t="shared" si="202"/>
        <v>0</v>
      </c>
      <c r="OQN97" s="912">
        <f t="shared" si="202"/>
        <v>0</v>
      </c>
      <c r="OQO97" s="912">
        <f t="shared" si="202"/>
        <v>0</v>
      </c>
      <c r="OQP97" s="912">
        <f t="shared" si="202"/>
        <v>0</v>
      </c>
      <c r="OQQ97" s="912">
        <f t="shared" si="202"/>
        <v>0</v>
      </c>
      <c r="OQR97" s="912">
        <f t="shared" si="202"/>
        <v>0</v>
      </c>
      <c r="OQS97" s="912">
        <f t="shared" si="202"/>
        <v>0</v>
      </c>
      <c r="OQT97" s="912">
        <f t="shared" si="202"/>
        <v>0</v>
      </c>
      <c r="OQU97" s="912">
        <f t="shared" si="202"/>
        <v>0</v>
      </c>
      <c r="OQV97" s="912">
        <f t="shared" si="202"/>
        <v>0</v>
      </c>
      <c r="OQW97" s="912">
        <f t="shared" si="202"/>
        <v>0</v>
      </c>
      <c r="OQX97" s="912">
        <f t="shared" si="202"/>
        <v>0</v>
      </c>
      <c r="OQY97" s="912">
        <f t="shared" si="202"/>
        <v>0</v>
      </c>
      <c r="OQZ97" s="912">
        <f t="shared" si="202"/>
        <v>0</v>
      </c>
      <c r="ORA97" s="912">
        <f t="shared" si="202"/>
        <v>0</v>
      </c>
      <c r="ORB97" s="912">
        <f t="shared" si="202"/>
        <v>0</v>
      </c>
      <c r="ORC97" s="912">
        <f t="shared" si="202"/>
        <v>0</v>
      </c>
      <c r="ORD97" s="912">
        <f t="shared" si="202"/>
        <v>0</v>
      </c>
      <c r="ORE97" s="912">
        <f t="shared" si="202"/>
        <v>0</v>
      </c>
      <c r="ORF97" s="912">
        <f t="shared" si="202"/>
        <v>0</v>
      </c>
      <c r="ORG97" s="912">
        <f t="shared" si="202"/>
        <v>0</v>
      </c>
      <c r="ORH97" s="912">
        <f t="shared" si="202"/>
        <v>0</v>
      </c>
      <c r="ORI97" s="912">
        <f t="shared" si="202"/>
        <v>0</v>
      </c>
      <c r="ORJ97" s="912">
        <f t="shared" si="202"/>
        <v>0</v>
      </c>
      <c r="ORK97" s="912">
        <f t="shared" si="202"/>
        <v>0</v>
      </c>
      <c r="ORL97" s="912">
        <f t="shared" si="202"/>
        <v>0</v>
      </c>
      <c r="ORM97" s="912">
        <f t="shared" si="202"/>
        <v>0</v>
      </c>
      <c r="ORN97" s="912">
        <f t="shared" si="202"/>
        <v>0</v>
      </c>
      <c r="ORO97" s="912">
        <f t="shared" si="202"/>
        <v>0</v>
      </c>
      <c r="ORP97" s="912">
        <f t="shared" si="202"/>
        <v>0</v>
      </c>
      <c r="ORQ97" s="912">
        <f t="shared" si="202"/>
        <v>0</v>
      </c>
      <c r="ORR97" s="912">
        <f t="shared" si="202"/>
        <v>0</v>
      </c>
      <c r="ORS97" s="912">
        <f t="shared" si="202"/>
        <v>0</v>
      </c>
      <c r="ORT97" s="912">
        <f t="shared" si="202"/>
        <v>0</v>
      </c>
      <c r="ORU97" s="912">
        <f t="shared" si="202"/>
        <v>0</v>
      </c>
      <c r="ORV97" s="912">
        <f t="shared" ref="ORV97:OUG97" si="203">SUM(ORV96+ORV98)</f>
        <v>0</v>
      </c>
      <c r="ORW97" s="912">
        <f t="shared" si="203"/>
        <v>0</v>
      </c>
      <c r="ORX97" s="912">
        <f t="shared" si="203"/>
        <v>0</v>
      </c>
      <c r="ORY97" s="912">
        <f t="shared" si="203"/>
        <v>0</v>
      </c>
      <c r="ORZ97" s="912">
        <f t="shared" si="203"/>
        <v>0</v>
      </c>
      <c r="OSA97" s="912">
        <f t="shared" si="203"/>
        <v>0</v>
      </c>
      <c r="OSB97" s="912">
        <f t="shared" si="203"/>
        <v>0</v>
      </c>
      <c r="OSC97" s="912">
        <f t="shared" si="203"/>
        <v>0</v>
      </c>
      <c r="OSD97" s="912">
        <f t="shared" si="203"/>
        <v>0</v>
      </c>
      <c r="OSE97" s="912">
        <f t="shared" si="203"/>
        <v>0</v>
      </c>
      <c r="OSF97" s="912">
        <f t="shared" si="203"/>
        <v>0</v>
      </c>
      <c r="OSG97" s="912">
        <f t="shared" si="203"/>
        <v>0</v>
      </c>
      <c r="OSH97" s="912">
        <f t="shared" si="203"/>
        <v>0</v>
      </c>
      <c r="OSI97" s="912">
        <f t="shared" si="203"/>
        <v>0</v>
      </c>
      <c r="OSJ97" s="912">
        <f t="shared" si="203"/>
        <v>0</v>
      </c>
      <c r="OSK97" s="912">
        <f t="shared" si="203"/>
        <v>0</v>
      </c>
      <c r="OSL97" s="912">
        <f t="shared" si="203"/>
        <v>0</v>
      </c>
      <c r="OSM97" s="912">
        <f t="shared" si="203"/>
        <v>0</v>
      </c>
      <c r="OSN97" s="912">
        <f t="shared" si="203"/>
        <v>0</v>
      </c>
      <c r="OSO97" s="912">
        <f t="shared" si="203"/>
        <v>0</v>
      </c>
      <c r="OSP97" s="912">
        <f t="shared" si="203"/>
        <v>0</v>
      </c>
      <c r="OSQ97" s="912">
        <f t="shared" si="203"/>
        <v>0</v>
      </c>
      <c r="OSR97" s="912">
        <f t="shared" si="203"/>
        <v>0</v>
      </c>
      <c r="OSS97" s="912">
        <f t="shared" si="203"/>
        <v>0</v>
      </c>
      <c r="OST97" s="912">
        <f t="shared" si="203"/>
        <v>0</v>
      </c>
      <c r="OSU97" s="912">
        <f t="shared" si="203"/>
        <v>0</v>
      </c>
      <c r="OSV97" s="912">
        <f t="shared" si="203"/>
        <v>0</v>
      </c>
      <c r="OSW97" s="912">
        <f t="shared" si="203"/>
        <v>0</v>
      </c>
      <c r="OSX97" s="912">
        <f t="shared" si="203"/>
        <v>0</v>
      </c>
      <c r="OSY97" s="912">
        <f t="shared" si="203"/>
        <v>0</v>
      </c>
      <c r="OSZ97" s="912">
        <f t="shared" si="203"/>
        <v>0</v>
      </c>
      <c r="OTA97" s="912">
        <f t="shared" si="203"/>
        <v>0</v>
      </c>
      <c r="OTB97" s="912">
        <f t="shared" si="203"/>
        <v>0</v>
      </c>
      <c r="OTC97" s="912">
        <f t="shared" si="203"/>
        <v>0</v>
      </c>
      <c r="OTD97" s="912">
        <f t="shared" si="203"/>
        <v>0</v>
      </c>
      <c r="OTE97" s="912">
        <f t="shared" si="203"/>
        <v>0</v>
      </c>
      <c r="OTF97" s="912">
        <f t="shared" si="203"/>
        <v>0</v>
      </c>
      <c r="OTG97" s="912">
        <f t="shared" si="203"/>
        <v>0</v>
      </c>
      <c r="OTH97" s="912">
        <f t="shared" si="203"/>
        <v>0</v>
      </c>
      <c r="OTI97" s="912">
        <f t="shared" si="203"/>
        <v>0</v>
      </c>
      <c r="OTJ97" s="912">
        <f t="shared" si="203"/>
        <v>0</v>
      </c>
      <c r="OTK97" s="912">
        <f t="shared" si="203"/>
        <v>0</v>
      </c>
      <c r="OTL97" s="912">
        <f t="shared" si="203"/>
        <v>0</v>
      </c>
      <c r="OTM97" s="912">
        <f t="shared" si="203"/>
        <v>0</v>
      </c>
      <c r="OTN97" s="912">
        <f t="shared" si="203"/>
        <v>0</v>
      </c>
      <c r="OTO97" s="912">
        <f t="shared" si="203"/>
        <v>0</v>
      </c>
      <c r="OTP97" s="912">
        <f t="shared" si="203"/>
        <v>0</v>
      </c>
      <c r="OTQ97" s="912">
        <f t="shared" si="203"/>
        <v>0</v>
      </c>
      <c r="OTR97" s="912">
        <f t="shared" si="203"/>
        <v>0</v>
      </c>
      <c r="OTS97" s="912">
        <f t="shared" si="203"/>
        <v>0</v>
      </c>
      <c r="OTT97" s="912">
        <f t="shared" si="203"/>
        <v>0</v>
      </c>
      <c r="OTU97" s="912">
        <f t="shared" si="203"/>
        <v>0</v>
      </c>
      <c r="OTV97" s="912">
        <f t="shared" si="203"/>
        <v>0</v>
      </c>
      <c r="OTW97" s="912">
        <f t="shared" si="203"/>
        <v>0</v>
      </c>
      <c r="OTX97" s="912">
        <f t="shared" si="203"/>
        <v>0</v>
      </c>
      <c r="OTY97" s="912">
        <f t="shared" si="203"/>
        <v>0</v>
      </c>
      <c r="OTZ97" s="912">
        <f t="shared" si="203"/>
        <v>0</v>
      </c>
      <c r="OUA97" s="912">
        <f t="shared" si="203"/>
        <v>0</v>
      </c>
      <c r="OUB97" s="912">
        <f t="shared" si="203"/>
        <v>0</v>
      </c>
      <c r="OUC97" s="912">
        <f t="shared" si="203"/>
        <v>0</v>
      </c>
      <c r="OUD97" s="912">
        <f t="shared" si="203"/>
        <v>0</v>
      </c>
      <c r="OUE97" s="912">
        <f t="shared" si="203"/>
        <v>0</v>
      </c>
      <c r="OUF97" s="912">
        <f t="shared" si="203"/>
        <v>0</v>
      </c>
      <c r="OUG97" s="912">
        <f t="shared" si="203"/>
        <v>0</v>
      </c>
      <c r="OUH97" s="912">
        <f t="shared" ref="OUH97:OWS97" si="204">SUM(OUH96+OUH98)</f>
        <v>0</v>
      </c>
      <c r="OUI97" s="912">
        <f t="shared" si="204"/>
        <v>0</v>
      </c>
      <c r="OUJ97" s="912">
        <f t="shared" si="204"/>
        <v>0</v>
      </c>
      <c r="OUK97" s="912">
        <f t="shared" si="204"/>
        <v>0</v>
      </c>
      <c r="OUL97" s="912">
        <f t="shared" si="204"/>
        <v>0</v>
      </c>
      <c r="OUM97" s="912">
        <f t="shared" si="204"/>
        <v>0</v>
      </c>
      <c r="OUN97" s="912">
        <f t="shared" si="204"/>
        <v>0</v>
      </c>
      <c r="OUO97" s="912">
        <f t="shared" si="204"/>
        <v>0</v>
      </c>
      <c r="OUP97" s="912">
        <f t="shared" si="204"/>
        <v>0</v>
      </c>
      <c r="OUQ97" s="912">
        <f t="shared" si="204"/>
        <v>0</v>
      </c>
      <c r="OUR97" s="912">
        <f t="shared" si="204"/>
        <v>0</v>
      </c>
      <c r="OUS97" s="912">
        <f t="shared" si="204"/>
        <v>0</v>
      </c>
      <c r="OUT97" s="912">
        <f t="shared" si="204"/>
        <v>0</v>
      </c>
      <c r="OUU97" s="912">
        <f t="shared" si="204"/>
        <v>0</v>
      </c>
      <c r="OUV97" s="912">
        <f t="shared" si="204"/>
        <v>0</v>
      </c>
      <c r="OUW97" s="912">
        <f t="shared" si="204"/>
        <v>0</v>
      </c>
      <c r="OUX97" s="912">
        <f t="shared" si="204"/>
        <v>0</v>
      </c>
      <c r="OUY97" s="912">
        <f t="shared" si="204"/>
        <v>0</v>
      </c>
      <c r="OUZ97" s="912">
        <f t="shared" si="204"/>
        <v>0</v>
      </c>
      <c r="OVA97" s="912">
        <f t="shared" si="204"/>
        <v>0</v>
      </c>
      <c r="OVB97" s="912">
        <f t="shared" si="204"/>
        <v>0</v>
      </c>
      <c r="OVC97" s="912">
        <f t="shared" si="204"/>
        <v>0</v>
      </c>
      <c r="OVD97" s="912">
        <f t="shared" si="204"/>
        <v>0</v>
      </c>
      <c r="OVE97" s="912">
        <f t="shared" si="204"/>
        <v>0</v>
      </c>
      <c r="OVF97" s="912">
        <f t="shared" si="204"/>
        <v>0</v>
      </c>
      <c r="OVG97" s="912">
        <f t="shared" si="204"/>
        <v>0</v>
      </c>
      <c r="OVH97" s="912">
        <f t="shared" si="204"/>
        <v>0</v>
      </c>
      <c r="OVI97" s="912">
        <f t="shared" si="204"/>
        <v>0</v>
      </c>
      <c r="OVJ97" s="912">
        <f t="shared" si="204"/>
        <v>0</v>
      </c>
      <c r="OVK97" s="912">
        <f t="shared" si="204"/>
        <v>0</v>
      </c>
      <c r="OVL97" s="912">
        <f t="shared" si="204"/>
        <v>0</v>
      </c>
      <c r="OVM97" s="912">
        <f t="shared" si="204"/>
        <v>0</v>
      </c>
      <c r="OVN97" s="912">
        <f t="shared" si="204"/>
        <v>0</v>
      </c>
      <c r="OVO97" s="912">
        <f t="shared" si="204"/>
        <v>0</v>
      </c>
      <c r="OVP97" s="912">
        <f t="shared" si="204"/>
        <v>0</v>
      </c>
      <c r="OVQ97" s="912">
        <f t="shared" si="204"/>
        <v>0</v>
      </c>
      <c r="OVR97" s="912">
        <f t="shared" si="204"/>
        <v>0</v>
      </c>
      <c r="OVS97" s="912">
        <f t="shared" si="204"/>
        <v>0</v>
      </c>
      <c r="OVT97" s="912">
        <f t="shared" si="204"/>
        <v>0</v>
      </c>
      <c r="OVU97" s="912">
        <f t="shared" si="204"/>
        <v>0</v>
      </c>
      <c r="OVV97" s="912">
        <f t="shared" si="204"/>
        <v>0</v>
      </c>
      <c r="OVW97" s="912">
        <f t="shared" si="204"/>
        <v>0</v>
      </c>
      <c r="OVX97" s="912">
        <f t="shared" si="204"/>
        <v>0</v>
      </c>
      <c r="OVY97" s="912">
        <f t="shared" si="204"/>
        <v>0</v>
      </c>
      <c r="OVZ97" s="912">
        <f t="shared" si="204"/>
        <v>0</v>
      </c>
      <c r="OWA97" s="912">
        <f t="shared" si="204"/>
        <v>0</v>
      </c>
      <c r="OWB97" s="912">
        <f t="shared" si="204"/>
        <v>0</v>
      </c>
      <c r="OWC97" s="912">
        <f t="shared" si="204"/>
        <v>0</v>
      </c>
      <c r="OWD97" s="912">
        <f t="shared" si="204"/>
        <v>0</v>
      </c>
      <c r="OWE97" s="912">
        <f t="shared" si="204"/>
        <v>0</v>
      </c>
      <c r="OWF97" s="912">
        <f t="shared" si="204"/>
        <v>0</v>
      </c>
      <c r="OWG97" s="912">
        <f t="shared" si="204"/>
        <v>0</v>
      </c>
      <c r="OWH97" s="912">
        <f t="shared" si="204"/>
        <v>0</v>
      </c>
      <c r="OWI97" s="912">
        <f t="shared" si="204"/>
        <v>0</v>
      </c>
      <c r="OWJ97" s="912">
        <f t="shared" si="204"/>
        <v>0</v>
      </c>
      <c r="OWK97" s="912">
        <f t="shared" si="204"/>
        <v>0</v>
      </c>
      <c r="OWL97" s="912">
        <f t="shared" si="204"/>
        <v>0</v>
      </c>
      <c r="OWM97" s="912">
        <f t="shared" si="204"/>
        <v>0</v>
      </c>
      <c r="OWN97" s="912">
        <f t="shared" si="204"/>
        <v>0</v>
      </c>
      <c r="OWO97" s="912">
        <f t="shared" si="204"/>
        <v>0</v>
      </c>
      <c r="OWP97" s="912">
        <f t="shared" si="204"/>
        <v>0</v>
      </c>
      <c r="OWQ97" s="912">
        <f t="shared" si="204"/>
        <v>0</v>
      </c>
      <c r="OWR97" s="912">
        <f t="shared" si="204"/>
        <v>0</v>
      </c>
      <c r="OWS97" s="912">
        <f t="shared" si="204"/>
        <v>0</v>
      </c>
      <c r="OWT97" s="912">
        <f t="shared" ref="OWT97:OZE97" si="205">SUM(OWT96+OWT98)</f>
        <v>0</v>
      </c>
      <c r="OWU97" s="912">
        <f t="shared" si="205"/>
        <v>0</v>
      </c>
      <c r="OWV97" s="912">
        <f t="shared" si="205"/>
        <v>0</v>
      </c>
      <c r="OWW97" s="912">
        <f t="shared" si="205"/>
        <v>0</v>
      </c>
      <c r="OWX97" s="912">
        <f t="shared" si="205"/>
        <v>0</v>
      </c>
      <c r="OWY97" s="912">
        <f t="shared" si="205"/>
        <v>0</v>
      </c>
      <c r="OWZ97" s="912">
        <f t="shared" si="205"/>
        <v>0</v>
      </c>
      <c r="OXA97" s="912">
        <f t="shared" si="205"/>
        <v>0</v>
      </c>
      <c r="OXB97" s="912">
        <f t="shared" si="205"/>
        <v>0</v>
      </c>
      <c r="OXC97" s="912">
        <f t="shared" si="205"/>
        <v>0</v>
      </c>
      <c r="OXD97" s="912">
        <f t="shared" si="205"/>
        <v>0</v>
      </c>
      <c r="OXE97" s="912">
        <f t="shared" si="205"/>
        <v>0</v>
      </c>
      <c r="OXF97" s="912">
        <f t="shared" si="205"/>
        <v>0</v>
      </c>
      <c r="OXG97" s="912">
        <f t="shared" si="205"/>
        <v>0</v>
      </c>
      <c r="OXH97" s="912">
        <f t="shared" si="205"/>
        <v>0</v>
      </c>
      <c r="OXI97" s="912">
        <f t="shared" si="205"/>
        <v>0</v>
      </c>
      <c r="OXJ97" s="912">
        <f t="shared" si="205"/>
        <v>0</v>
      </c>
      <c r="OXK97" s="912">
        <f t="shared" si="205"/>
        <v>0</v>
      </c>
      <c r="OXL97" s="912">
        <f t="shared" si="205"/>
        <v>0</v>
      </c>
      <c r="OXM97" s="912">
        <f t="shared" si="205"/>
        <v>0</v>
      </c>
      <c r="OXN97" s="912">
        <f t="shared" si="205"/>
        <v>0</v>
      </c>
      <c r="OXO97" s="912">
        <f t="shared" si="205"/>
        <v>0</v>
      </c>
      <c r="OXP97" s="912">
        <f t="shared" si="205"/>
        <v>0</v>
      </c>
      <c r="OXQ97" s="912">
        <f t="shared" si="205"/>
        <v>0</v>
      </c>
      <c r="OXR97" s="912">
        <f t="shared" si="205"/>
        <v>0</v>
      </c>
      <c r="OXS97" s="912">
        <f t="shared" si="205"/>
        <v>0</v>
      </c>
      <c r="OXT97" s="912">
        <f t="shared" si="205"/>
        <v>0</v>
      </c>
      <c r="OXU97" s="912">
        <f t="shared" si="205"/>
        <v>0</v>
      </c>
      <c r="OXV97" s="912">
        <f t="shared" si="205"/>
        <v>0</v>
      </c>
      <c r="OXW97" s="912">
        <f t="shared" si="205"/>
        <v>0</v>
      </c>
      <c r="OXX97" s="912">
        <f t="shared" si="205"/>
        <v>0</v>
      </c>
      <c r="OXY97" s="912">
        <f t="shared" si="205"/>
        <v>0</v>
      </c>
      <c r="OXZ97" s="912">
        <f t="shared" si="205"/>
        <v>0</v>
      </c>
      <c r="OYA97" s="912">
        <f t="shared" si="205"/>
        <v>0</v>
      </c>
      <c r="OYB97" s="912">
        <f t="shared" si="205"/>
        <v>0</v>
      </c>
      <c r="OYC97" s="912">
        <f t="shared" si="205"/>
        <v>0</v>
      </c>
      <c r="OYD97" s="912">
        <f t="shared" si="205"/>
        <v>0</v>
      </c>
      <c r="OYE97" s="912">
        <f t="shared" si="205"/>
        <v>0</v>
      </c>
      <c r="OYF97" s="912">
        <f t="shared" si="205"/>
        <v>0</v>
      </c>
      <c r="OYG97" s="912">
        <f t="shared" si="205"/>
        <v>0</v>
      </c>
      <c r="OYH97" s="912">
        <f t="shared" si="205"/>
        <v>0</v>
      </c>
      <c r="OYI97" s="912">
        <f t="shared" si="205"/>
        <v>0</v>
      </c>
      <c r="OYJ97" s="912">
        <f t="shared" si="205"/>
        <v>0</v>
      </c>
      <c r="OYK97" s="912">
        <f t="shared" si="205"/>
        <v>0</v>
      </c>
      <c r="OYL97" s="912">
        <f t="shared" si="205"/>
        <v>0</v>
      </c>
      <c r="OYM97" s="912">
        <f t="shared" si="205"/>
        <v>0</v>
      </c>
      <c r="OYN97" s="912">
        <f t="shared" si="205"/>
        <v>0</v>
      </c>
      <c r="OYO97" s="912">
        <f t="shared" si="205"/>
        <v>0</v>
      </c>
      <c r="OYP97" s="912">
        <f t="shared" si="205"/>
        <v>0</v>
      </c>
      <c r="OYQ97" s="912">
        <f t="shared" si="205"/>
        <v>0</v>
      </c>
      <c r="OYR97" s="912">
        <f t="shared" si="205"/>
        <v>0</v>
      </c>
      <c r="OYS97" s="912">
        <f t="shared" si="205"/>
        <v>0</v>
      </c>
      <c r="OYT97" s="912">
        <f t="shared" si="205"/>
        <v>0</v>
      </c>
      <c r="OYU97" s="912">
        <f t="shared" si="205"/>
        <v>0</v>
      </c>
      <c r="OYV97" s="912">
        <f t="shared" si="205"/>
        <v>0</v>
      </c>
      <c r="OYW97" s="912">
        <f t="shared" si="205"/>
        <v>0</v>
      </c>
      <c r="OYX97" s="912">
        <f t="shared" si="205"/>
        <v>0</v>
      </c>
      <c r="OYY97" s="912">
        <f t="shared" si="205"/>
        <v>0</v>
      </c>
      <c r="OYZ97" s="912">
        <f t="shared" si="205"/>
        <v>0</v>
      </c>
      <c r="OZA97" s="912">
        <f t="shared" si="205"/>
        <v>0</v>
      </c>
      <c r="OZB97" s="912">
        <f t="shared" si="205"/>
        <v>0</v>
      </c>
      <c r="OZC97" s="912">
        <f t="shared" si="205"/>
        <v>0</v>
      </c>
      <c r="OZD97" s="912">
        <f t="shared" si="205"/>
        <v>0</v>
      </c>
      <c r="OZE97" s="912">
        <f t="shared" si="205"/>
        <v>0</v>
      </c>
      <c r="OZF97" s="912">
        <f t="shared" ref="OZF97:PBQ97" si="206">SUM(OZF96+OZF98)</f>
        <v>0</v>
      </c>
      <c r="OZG97" s="912">
        <f t="shared" si="206"/>
        <v>0</v>
      </c>
      <c r="OZH97" s="912">
        <f t="shared" si="206"/>
        <v>0</v>
      </c>
      <c r="OZI97" s="912">
        <f t="shared" si="206"/>
        <v>0</v>
      </c>
      <c r="OZJ97" s="912">
        <f t="shared" si="206"/>
        <v>0</v>
      </c>
      <c r="OZK97" s="912">
        <f t="shared" si="206"/>
        <v>0</v>
      </c>
      <c r="OZL97" s="912">
        <f t="shared" si="206"/>
        <v>0</v>
      </c>
      <c r="OZM97" s="912">
        <f t="shared" si="206"/>
        <v>0</v>
      </c>
      <c r="OZN97" s="912">
        <f t="shared" si="206"/>
        <v>0</v>
      </c>
      <c r="OZO97" s="912">
        <f t="shared" si="206"/>
        <v>0</v>
      </c>
      <c r="OZP97" s="912">
        <f t="shared" si="206"/>
        <v>0</v>
      </c>
      <c r="OZQ97" s="912">
        <f t="shared" si="206"/>
        <v>0</v>
      </c>
      <c r="OZR97" s="912">
        <f t="shared" si="206"/>
        <v>0</v>
      </c>
      <c r="OZS97" s="912">
        <f t="shared" si="206"/>
        <v>0</v>
      </c>
      <c r="OZT97" s="912">
        <f t="shared" si="206"/>
        <v>0</v>
      </c>
      <c r="OZU97" s="912">
        <f t="shared" si="206"/>
        <v>0</v>
      </c>
      <c r="OZV97" s="912">
        <f t="shared" si="206"/>
        <v>0</v>
      </c>
      <c r="OZW97" s="912">
        <f t="shared" si="206"/>
        <v>0</v>
      </c>
      <c r="OZX97" s="912">
        <f t="shared" si="206"/>
        <v>0</v>
      </c>
      <c r="OZY97" s="912">
        <f t="shared" si="206"/>
        <v>0</v>
      </c>
      <c r="OZZ97" s="912">
        <f t="shared" si="206"/>
        <v>0</v>
      </c>
      <c r="PAA97" s="912">
        <f t="shared" si="206"/>
        <v>0</v>
      </c>
      <c r="PAB97" s="912">
        <f t="shared" si="206"/>
        <v>0</v>
      </c>
      <c r="PAC97" s="912">
        <f t="shared" si="206"/>
        <v>0</v>
      </c>
      <c r="PAD97" s="912">
        <f t="shared" si="206"/>
        <v>0</v>
      </c>
      <c r="PAE97" s="912">
        <f t="shared" si="206"/>
        <v>0</v>
      </c>
      <c r="PAF97" s="912">
        <f t="shared" si="206"/>
        <v>0</v>
      </c>
      <c r="PAG97" s="912">
        <f t="shared" si="206"/>
        <v>0</v>
      </c>
      <c r="PAH97" s="912">
        <f t="shared" si="206"/>
        <v>0</v>
      </c>
      <c r="PAI97" s="912">
        <f t="shared" si="206"/>
        <v>0</v>
      </c>
      <c r="PAJ97" s="912">
        <f t="shared" si="206"/>
        <v>0</v>
      </c>
      <c r="PAK97" s="912">
        <f t="shared" si="206"/>
        <v>0</v>
      </c>
      <c r="PAL97" s="912">
        <f t="shared" si="206"/>
        <v>0</v>
      </c>
      <c r="PAM97" s="912">
        <f t="shared" si="206"/>
        <v>0</v>
      </c>
      <c r="PAN97" s="912">
        <f t="shared" si="206"/>
        <v>0</v>
      </c>
      <c r="PAO97" s="912">
        <f t="shared" si="206"/>
        <v>0</v>
      </c>
      <c r="PAP97" s="912">
        <f t="shared" si="206"/>
        <v>0</v>
      </c>
      <c r="PAQ97" s="912">
        <f t="shared" si="206"/>
        <v>0</v>
      </c>
      <c r="PAR97" s="912">
        <f t="shared" si="206"/>
        <v>0</v>
      </c>
      <c r="PAS97" s="912">
        <f t="shared" si="206"/>
        <v>0</v>
      </c>
      <c r="PAT97" s="912">
        <f t="shared" si="206"/>
        <v>0</v>
      </c>
      <c r="PAU97" s="912">
        <f t="shared" si="206"/>
        <v>0</v>
      </c>
      <c r="PAV97" s="912">
        <f t="shared" si="206"/>
        <v>0</v>
      </c>
      <c r="PAW97" s="912">
        <f t="shared" si="206"/>
        <v>0</v>
      </c>
      <c r="PAX97" s="912">
        <f t="shared" si="206"/>
        <v>0</v>
      </c>
      <c r="PAY97" s="912">
        <f t="shared" si="206"/>
        <v>0</v>
      </c>
      <c r="PAZ97" s="912">
        <f t="shared" si="206"/>
        <v>0</v>
      </c>
      <c r="PBA97" s="912">
        <f t="shared" si="206"/>
        <v>0</v>
      </c>
      <c r="PBB97" s="912">
        <f t="shared" si="206"/>
        <v>0</v>
      </c>
      <c r="PBC97" s="912">
        <f t="shared" si="206"/>
        <v>0</v>
      </c>
      <c r="PBD97" s="912">
        <f t="shared" si="206"/>
        <v>0</v>
      </c>
      <c r="PBE97" s="912">
        <f t="shared" si="206"/>
        <v>0</v>
      </c>
      <c r="PBF97" s="912">
        <f t="shared" si="206"/>
        <v>0</v>
      </c>
      <c r="PBG97" s="912">
        <f t="shared" si="206"/>
        <v>0</v>
      </c>
      <c r="PBH97" s="912">
        <f t="shared" si="206"/>
        <v>0</v>
      </c>
      <c r="PBI97" s="912">
        <f t="shared" si="206"/>
        <v>0</v>
      </c>
      <c r="PBJ97" s="912">
        <f t="shared" si="206"/>
        <v>0</v>
      </c>
      <c r="PBK97" s="912">
        <f t="shared" si="206"/>
        <v>0</v>
      </c>
      <c r="PBL97" s="912">
        <f t="shared" si="206"/>
        <v>0</v>
      </c>
      <c r="PBM97" s="912">
        <f t="shared" si="206"/>
        <v>0</v>
      </c>
      <c r="PBN97" s="912">
        <f t="shared" si="206"/>
        <v>0</v>
      </c>
      <c r="PBO97" s="912">
        <f t="shared" si="206"/>
        <v>0</v>
      </c>
      <c r="PBP97" s="912">
        <f t="shared" si="206"/>
        <v>0</v>
      </c>
      <c r="PBQ97" s="912">
        <f t="shared" si="206"/>
        <v>0</v>
      </c>
      <c r="PBR97" s="912">
        <f t="shared" ref="PBR97:PEC97" si="207">SUM(PBR96+PBR98)</f>
        <v>0</v>
      </c>
      <c r="PBS97" s="912">
        <f t="shared" si="207"/>
        <v>0</v>
      </c>
      <c r="PBT97" s="912">
        <f t="shared" si="207"/>
        <v>0</v>
      </c>
      <c r="PBU97" s="912">
        <f t="shared" si="207"/>
        <v>0</v>
      </c>
      <c r="PBV97" s="912">
        <f t="shared" si="207"/>
        <v>0</v>
      </c>
      <c r="PBW97" s="912">
        <f t="shared" si="207"/>
        <v>0</v>
      </c>
      <c r="PBX97" s="912">
        <f t="shared" si="207"/>
        <v>0</v>
      </c>
      <c r="PBY97" s="912">
        <f t="shared" si="207"/>
        <v>0</v>
      </c>
      <c r="PBZ97" s="912">
        <f t="shared" si="207"/>
        <v>0</v>
      </c>
      <c r="PCA97" s="912">
        <f t="shared" si="207"/>
        <v>0</v>
      </c>
      <c r="PCB97" s="912">
        <f t="shared" si="207"/>
        <v>0</v>
      </c>
      <c r="PCC97" s="912">
        <f t="shared" si="207"/>
        <v>0</v>
      </c>
      <c r="PCD97" s="912">
        <f t="shared" si="207"/>
        <v>0</v>
      </c>
      <c r="PCE97" s="912">
        <f t="shared" si="207"/>
        <v>0</v>
      </c>
      <c r="PCF97" s="912">
        <f t="shared" si="207"/>
        <v>0</v>
      </c>
      <c r="PCG97" s="912">
        <f t="shared" si="207"/>
        <v>0</v>
      </c>
      <c r="PCH97" s="912">
        <f t="shared" si="207"/>
        <v>0</v>
      </c>
      <c r="PCI97" s="912">
        <f t="shared" si="207"/>
        <v>0</v>
      </c>
      <c r="PCJ97" s="912">
        <f t="shared" si="207"/>
        <v>0</v>
      </c>
      <c r="PCK97" s="912">
        <f t="shared" si="207"/>
        <v>0</v>
      </c>
      <c r="PCL97" s="912">
        <f t="shared" si="207"/>
        <v>0</v>
      </c>
      <c r="PCM97" s="912">
        <f t="shared" si="207"/>
        <v>0</v>
      </c>
      <c r="PCN97" s="912">
        <f t="shared" si="207"/>
        <v>0</v>
      </c>
      <c r="PCO97" s="912">
        <f t="shared" si="207"/>
        <v>0</v>
      </c>
      <c r="PCP97" s="912">
        <f t="shared" si="207"/>
        <v>0</v>
      </c>
      <c r="PCQ97" s="912">
        <f t="shared" si="207"/>
        <v>0</v>
      </c>
      <c r="PCR97" s="912">
        <f t="shared" si="207"/>
        <v>0</v>
      </c>
      <c r="PCS97" s="912">
        <f t="shared" si="207"/>
        <v>0</v>
      </c>
      <c r="PCT97" s="912">
        <f t="shared" si="207"/>
        <v>0</v>
      </c>
      <c r="PCU97" s="912">
        <f t="shared" si="207"/>
        <v>0</v>
      </c>
      <c r="PCV97" s="912">
        <f t="shared" si="207"/>
        <v>0</v>
      </c>
      <c r="PCW97" s="912">
        <f t="shared" si="207"/>
        <v>0</v>
      </c>
      <c r="PCX97" s="912">
        <f t="shared" si="207"/>
        <v>0</v>
      </c>
      <c r="PCY97" s="912">
        <f t="shared" si="207"/>
        <v>0</v>
      </c>
      <c r="PCZ97" s="912">
        <f t="shared" si="207"/>
        <v>0</v>
      </c>
      <c r="PDA97" s="912">
        <f t="shared" si="207"/>
        <v>0</v>
      </c>
      <c r="PDB97" s="912">
        <f t="shared" si="207"/>
        <v>0</v>
      </c>
      <c r="PDC97" s="912">
        <f t="shared" si="207"/>
        <v>0</v>
      </c>
      <c r="PDD97" s="912">
        <f t="shared" si="207"/>
        <v>0</v>
      </c>
      <c r="PDE97" s="912">
        <f t="shared" si="207"/>
        <v>0</v>
      </c>
      <c r="PDF97" s="912">
        <f t="shared" si="207"/>
        <v>0</v>
      </c>
      <c r="PDG97" s="912">
        <f t="shared" si="207"/>
        <v>0</v>
      </c>
      <c r="PDH97" s="912">
        <f t="shared" si="207"/>
        <v>0</v>
      </c>
      <c r="PDI97" s="912">
        <f t="shared" si="207"/>
        <v>0</v>
      </c>
      <c r="PDJ97" s="912">
        <f t="shared" si="207"/>
        <v>0</v>
      </c>
      <c r="PDK97" s="912">
        <f t="shared" si="207"/>
        <v>0</v>
      </c>
      <c r="PDL97" s="912">
        <f t="shared" si="207"/>
        <v>0</v>
      </c>
      <c r="PDM97" s="912">
        <f t="shared" si="207"/>
        <v>0</v>
      </c>
      <c r="PDN97" s="912">
        <f t="shared" si="207"/>
        <v>0</v>
      </c>
      <c r="PDO97" s="912">
        <f t="shared" si="207"/>
        <v>0</v>
      </c>
      <c r="PDP97" s="912">
        <f t="shared" si="207"/>
        <v>0</v>
      </c>
      <c r="PDQ97" s="912">
        <f t="shared" si="207"/>
        <v>0</v>
      </c>
      <c r="PDR97" s="912">
        <f t="shared" si="207"/>
        <v>0</v>
      </c>
      <c r="PDS97" s="912">
        <f t="shared" si="207"/>
        <v>0</v>
      </c>
      <c r="PDT97" s="912">
        <f t="shared" si="207"/>
        <v>0</v>
      </c>
      <c r="PDU97" s="912">
        <f t="shared" si="207"/>
        <v>0</v>
      </c>
      <c r="PDV97" s="912">
        <f t="shared" si="207"/>
        <v>0</v>
      </c>
      <c r="PDW97" s="912">
        <f t="shared" si="207"/>
        <v>0</v>
      </c>
      <c r="PDX97" s="912">
        <f t="shared" si="207"/>
        <v>0</v>
      </c>
      <c r="PDY97" s="912">
        <f t="shared" si="207"/>
        <v>0</v>
      </c>
      <c r="PDZ97" s="912">
        <f t="shared" si="207"/>
        <v>0</v>
      </c>
      <c r="PEA97" s="912">
        <f t="shared" si="207"/>
        <v>0</v>
      </c>
      <c r="PEB97" s="912">
        <f t="shared" si="207"/>
        <v>0</v>
      </c>
      <c r="PEC97" s="912">
        <f t="shared" si="207"/>
        <v>0</v>
      </c>
      <c r="PED97" s="912">
        <f t="shared" ref="PED97:PGO97" si="208">SUM(PED96+PED98)</f>
        <v>0</v>
      </c>
      <c r="PEE97" s="912">
        <f t="shared" si="208"/>
        <v>0</v>
      </c>
      <c r="PEF97" s="912">
        <f t="shared" si="208"/>
        <v>0</v>
      </c>
      <c r="PEG97" s="912">
        <f t="shared" si="208"/>
        <v>0</v>
      </c>
      <c r="PEH97" s="912">
        <f t="shared" si="208"/>
        <v>0</v>
      </c>
      <c r="PEI97" s="912">
        <f t="shared" si="208"/>
        <v>0</v>
      </c>
      <c r="PEJ97" s="912">
        <f t="shared" si="208"/>
        <v>0</v>
      </c>
      <c r="PEK97" s="912">
        <f t="shared" si="208"/>
        <v>0</v>
      </c>
      <c r="PEL97" s="912">
        <f t="shared" si="208"/>
        <v>0</v>
      </c>
      <c r="PEM97" s="912">
        <f t="shared" si="208"/>
        <v>0</v>
      </c>
      <c r="PEN97" s="912">
        <f t="shared" si="208"/>
        <v>0</v>
      </c>
      <c r="PEO97" s="912">
        <f t="shared" si="208"/>
        <v>0</v>
      </c>
      <c r="PEP97" s="912">
        <f t="shared" si="208"/>
        <v>0</v>
      </c>
      <c r="PEQ97" s="912">
        <f t="shared" si="208"/>
        <v>0</v>
      </c>
      <c r="PER97" s="912">
        <f t="shared" si="208"/>
        <v>0</v>
      </c>
      <c r="PES97" s="912">
        <f t="shared" si="208"/>
        <v>0</v>
      </c>
      <c r="PET97" s="912">
        <f t="shared" si="208"/>
        <v>0</v>
      </c>
      <c r="PEU97" s="912">
        <f t="shared" si="208"/>
        <v>0</v>
      </c>
      <c r="PEV97" s="912">
        <f t="shared" si="208"/>
        <v>0</v>
      </c>
      <c r="PEW97" s="912">
        <f t="shared" si="208"/>
        <v>0</v>
      </c>
      <c r="PEX97" s="912">
        <f t="shared" si="208"/>
        <v>0</v>
      </c>
      <c r="PEY97" s="912">
        <f t="shared" si="208"/>
        <v>0</v>
      </c>
      <c r="PEZ97" s="912">
        <f t="shared" si="208"/>
        <v>0</v>
      </c>
      <c r="PFA97" s="912">
        <f t="shared" si="208"/>
        <v>0</v>
      </c>
      <c r="PFB97" s="912">
        <f t="shared" si="208"/>
        <v>0</v>
      </c>
      <c r="PFC97" s="912">
        <f t="shared" si="208"/>
        <v>0</v>
      </c>
      <c r="PFD97" s="912">
        <f t="shared" si="208"/>
        <v>0</v>
      </c>
      <c r="PFE97" s="912">
        <f t="shared" si="208"/>
        <v>0</v>
      </c>
      <c r="PFF97" s="912">
        <f t="shared" si="208"/>
        <v>0</v>
      </c>
      <c r="PFG97" s="912">
        <f t="shared" si="208"/>
        <v>0</v>
      </c>
      <c r="PFH97" s="912">
        <f t="shared" si="208"/>
        <v>0</v>
      </c>
      <c r="PFI97" s="912">
        <f t="shared" si="208"/>
        <v>0</v>
      </c>
      <c r="PFJ97" s="912">
        <f t="shared" si="208"/>
        <v>0</v>
      </c>
      <c r="PFK97" s="912">
        <f t="shared" si="208"/>
        <v>0</v>
      </c>
      <c r="PFL97" s="912">
        <f t="shared" si="208"/>
        <v>0</v>
      </c>
      <c r="PFM97" s="912">
        <f t="shared" si="208"/>
        <v>0</v>
      </c>
      <c r="PFN97" s="912">
        <f t="shared" si="208"/>
        <v>0</v>
      </c>
      <c r="PFO97" s="912">
        <f t="shared" si="208"/>
        <v>0</v>
      </c>
      <c r="PFP97" s="912">
        <f t="shared" si="208"/>
        <v>0</v>
      </c>
      <c r="PFQ97" s="912">
        <f t="shared" si="208"/>
        <v>0</v>
      </c>
      <c r="PFR97" s="912">
        <f t="shared" si="208"/>
        <v>0</v>
      </c>
      <c r="PFS97" s="912">
        <f t="shared" si="208"/>
        <v>0</v>
      </c>
      <c r="PFT97" s="912">
        <f t="shared" si="208"/>
        <v>0</v>
      </c>
      <c r="PFU97" s="912">
        <f t="shared" si="208"/>
        <v>0</v>
      </c>
      <c r="PFV97" s="912">
        <f t="shared" si="208"/>
        <v>0</v>
      </c>
      <c r="PFW97" s="912">
        <f t="shared" si="208"/>
        <v>0</v>
      </c>
      <c r="PFX97" s="912">
        <f t="shared" si="208"/>
        <v>0</v>
      </c>
      <c r="PFY97" s="912">
        <f t="shared" si="208"/>
        <v>0</v>
      </c>
      <c r="PFZ97" s="912">
        <f t="shared" si="208"/>
        <v>0</v>
      </c>
      <c r="PGA97" s="912">
        <f t="shared" si="208"/>
        <v>0</v>
      </c>
      <c r="PGB97" s="912">
        <f t="shared" si="208"/>
        <v>0</v>
      </c>
      <c r="PGC97" s="912">
        <f t="shared" si="208"/>
        <v>0</v>
      </c>
      <c r="PGD97" s="912">
        <f t="shared" si="208"/>
        <v>0</v>
      </c>
      <c r="PGE97" s="912">
        <f t="shared" si="208"/>
        <v>0</v>
      </c>
      <c r="PGF97" s="912">
        <f t="shared" si="208"/>
        <v>0</v>
      </c>
      <c r="PGG97" s="912">
        <f t="shared" si="208"/>
        <v>0</v>
      </c>
      <c r="PGH97" s="912">
        <f t="shared" si="208"/>
        <v>0</v>
      </c>
      <c r="PGI97" s="912">
        <f t="shared" si="208"/>
        <v>0</v>
      </c>
      <c r="PGJ97" s="912">
        <f t="shared" si="208"/>
        <v>0</v>
      </c>
      <c r="PGK97" s="912">
        <f t="shared" si="208"/>
        <v>0</v>
      </c>
      <c r="PGL97" s="912">
        <f t="shared" si="208"/>
        <v>0</v>
      </c>
      <c r="PGM97" s="912">
        <f t="shared" si="208"/>
        <v>0</v>
      </c>
      <c r="PGN97" s="912">
        <f t="shared" si="208"/>
        <v>0</v>
      </c>
      <c r="PGO97" s="912">
        <f t="shared" si="208"/>
        <v>0</v>
      </c>
      <c r="PGP97" s="912">
        <f t="shared" ref="PGP97:PJA97" si="209">SUM(PGP96+PGP98)</f>
        <v>0</v>
      </c>
      <c r="PGQ97" s="912">
        <f t="shared" si="209"/>
        <v>0</v>
      </c>
      <c r="PGR97" s="912">
        <f t="shared" si="209"/>
        <v>0</v>
      </c>
      <c r="PGS97" s="912">
        <f t="shared" si="209"/>
        <v>0</v>
      </c>
      <c r="PGT97" s="912">
        <f t="shared" si="209"/>
        <v>0</v>
      </c>
      <c r="PGU97" s="912">
        <f t="shared" si="209"/>
        <v>0</v>
      </c>
      <c r="PGV97" s="912">
        <f t="shared" si="209"/>
        <v>0</v>
      </c>
      <c r="PGW97" s="912">
        <f t="shared" si="209"/>
        <v>0</v>
      </c>
      <c r="PGX97" s="912">
        <f t="shared" si="209"/>
        <v>0</v>
      </c>
      <c r="PGY97" s="912">
        <f t="shared" si="209"/>
        <v>0</v>
      </c>
      <c r="PGZ97" s="912">
        <f t="shared" si="209"/>
        <v>0</v>
      </c>
      <c r="PHA97" s="912">
        <f t="shared" si="209"/>
        <v>0</v>
      </c>
      <c r="PHB97" s="912">
        <f t="shared" si="209"/>
        <v>0</v>
      </c>
      <c r="PHC97" s="912">
        <f t="shared" si="209"/>
        <v>0</v>
      </c>
      <c r="PHD97" s="912">
        <f t="shared" si="209"/>
        <v>0</v>
      </c>
      <c r="PHE97" s="912">
        <f t="shared" si="209"/>
        <v>0</v>
      </c>
      <c r="PHF97" s="912">
        <f t="shared" si="209"/>
        <v>0</v>
      </c>
      <c r="PHG97" s="912">
        <f t="shared" si="209"/>
        <v>0</v>
      </c>
      <c r="PHH97" s="912">
        <f t="shared" si="209"/>
        <v>0</v>
      </c>
      <c r="PHI97" s="912">
        <f t="shared" si="209"/>
        <v>0</v>
      </c>
      <c r="PHJ97" s="912">
        <f t="shared" si="209"/>
        <v>0</v>
      </c>
      <c r="PHK97" s="912">
        <f t="shared" si="209"/>
        <v>0</v>
      </c>
      <c r="PHL97" s="912">
        <f t="shared" si="209"/>
        <v>0</v>
      </c>
      <c r="PHM97" s="912">
        <f t="shared" si="209"/>
        <v>0</v>
      </c>
      <c r="PHN97" s="912">
        <f t="shared" si="209"/>
        <v>0</v>
      </c>
      <c r="PHO97" s="912">
        <f t="shared" si="209"/>
        <v>0</v>
      </c>
      <c r="PHP97" s="912">
        <f t="shared" si="209"/>
        <v>0</v>
      </c>
      <c r="PHQ97" s="912">
        <f t="shared" si="209"/>
        <v>0</v>
      </c>
      <c r="PHR97" s="912">
        <f t="shared" si="209"/>
        <v>0</v>
      </c>
      <c r="PHS97" s="912">
        <f t="shared" si="209"/>
        <v>0</v>
      </c>
      <c r="PHT97" s="912">
        <f t="shared" si="209"/>
        <v>0</v>
      </c>
      <c r="PHU97" s="912">
        <f t="shared" si="209"/>
        <v>0</v>
      </c>
      <c r="PHV97" s="912">
        <f t="shared" si="209"/>
        <v>0</v>
      </c>
      <c r="PHW97" s="912">
        <f t="shared" si="209"/>
        <v>0</v>
      </c>
      <c r="PHX97" s="912">
        <f t="shared" si="209"/>
        <v>0</v>
      </c>
      <c r="PHY97" s="912">
        <f t="shared" si="209"/>
        <v>0</v>
      </c>
      <c r="PHZ97" s="912">
        <f t="shared" si="209"/>
        <v>0</v>
      </c>
      <c r="PIA97" s="912">
        <f t="shared" si="209"/>
        <v>0</v>
      </c>
      <c r="PIB97" s="912">
        <f t="shared" si="209"/>
        <v>0</v>
      </c>
      <c r="PIC97" s="912">
        <f t="shared" si="209"/>
        <v>0</v>
      </c>
      <c r="PID97" s="912">
        <f t="shared" si="209"/>
        <v>0</v>
      </c>
      <c r="PIE97" s="912">
        <f t="shared" si="209"/>
        <v>0</v>
      </c>
      <c r="PIF97" s="912">
        <f t="shared" si="209"/>
        <v>0</v>
      </c>
      <c r="PIG97" s="912">
        <f t="shared" si="209"/>
        <v>0</v>
      </c>
      <c r="PIH97" s="912">
        <f t="shared" si="209"/>
        <v>0</v>
      </c>
      <c r="PII97" s="912">
        <f t="shared" si="209"/>
        <v>0</v>
      </c>
      <c r="PIJ97" s="912">
        <f t="shared" si="209"/>
        <v>0</v>
      </c>
      <c r="PIK97" s="912">
        <f t="shared" si="209"/>
        <v>0</v>
      </c>
      <c r="PIL97" s="912">
        <f t="shared" si="209"/>
        <v>0</v>
      </c>
      <c r="PIM97" s="912">
        <f t="shared" si="209"/>
        <v>0</v>
      </c>
      <c r="PIN97" s="912">
        <f t="shared" si="209"/>
        <v>0</v>
      </c>
      <c r="PIO97" s="912">
        <f t="shared" si="209"/>
        <v>0</v>
      </c>
      <c r="PIP97" s="912">
        <f t="shared" si="209"/>
        <v>0</v>
      </c>
      <c r="PIQ97" s="912">
        <f t="shared" si="209"/>
        <v>0</v>
      </c>
      <c r="PIR97" s="912">
        <f t="shared" si="209"/>
        <v>0</v>
      </c>
      <c r="PIS97" s="912">
        <f t="shared" si="209"/>
        <v>0</v>
      </c>
      <c r="PIT97" s="912">
        <f t="shared" si="209"/>
        <v>0</v>
      </c>
      <c r="PIU97" s="912">
        <f t="shared" si="209"/>
        <v>0</v>
      </c>
      <c r="PIV97" s="912">
        <f t="shared" si="209"/>
        <v>0</v>
      </c>
      <c r="PIW97" s="912">
        <f t="shared" si="209"/>
        <v>0</v>
      </c>
      <c r="PIX97" s="912">
        <f t="shared" si="209"/>
        <v>0</v>
      </c>
      <c r="PIY97" s="912">
        <f t="shared" si="209"/>
        <v>0</v>
      </c>
      <c r="PIZ97" s="912">
        <f t="shared" si="209"/>
        <v>0</v>
      </c>
      <c r="PJA97" s="912">
        <f t="shared" si="209"/>
        <v>0</v>
      </c>
      <c r="PJB97" s="912">
        <f t="shared" ref="PJB97:PLM97" si="210">SUM(PJB96+PJB98)</f>
        <v>0</v>
      </c>
      <c r="PJC97" s="912">
        <f t="shared" si="210"/>
        <v>0</v>
      </c>
      <c r="PJD97" s="912">
        <f t="shared" si="210"/>
        <v>0</v>
      </c>
      <c r="PJE97" s="912">
        <f t="shared" si="210"/>
        <v>0</v>
      </c>
      <c r="PJF97" s="912">
        <f t="shared" si="210"/>
        <v>0</v>
      </c>
      <c r="PJG97" s="912">
        <f t="shared" si="210"/>
        <v>0</v>
      </c>
      <c r="PJH97" s="912">
        <f t="shared" si="210"/>
        <v>0</v>
      </c>
      <c r="PJI97" s="912">
        <f t="shared" si="210"/>
        <v>0</v>
      </c>
      <c r="PJJ97" s="912">
        <f t="shared" si="210"/>
        <v>0</v>
      </c>
      <c r="PJK97" s="912">
        <f t="shared" si="210"/>
        <v>0</v>
      </c>
      <c r="PJL97" s="912">
        <f t="shared" si="210"/>
        <v>0</v>
      </c>
      <c r="PJM97" s="912">
        <f t="shared" si="210"/>
        <v>0</v>
      </c>
      <c r="PJN97" s="912">
        <f t="shared" si="210"/>
        <v>0</v>
      </c>
      <c r="PJO97" s="912">
        <f t="shared" si="210"/>
        <v>0</v>
      </c>
      <c r="PJP97" s="912">
        <f t="shared" si="210"/>
        <v>0</v>
      </c>
      <c r="PJQ97" s="912">
        <f t="shared" si="210"/>
        <v>0</v>
      </c>
      <c r="PJR97" s="912">
        <f t="shared" si="210"/>
        <v>0</v>
      </c>
      <c r="PJS97" s="912">
        <f t="shared" si="210"/>
        <v>0</v>
      </c>
      <c r="PJT97" s="912">
        <f t="shared" si="210"/>
        <v>0</v>
      </c>
      <c r="PJU97" s="912">
        <f t="shared" si="210"/>
        <v>0</v>
      </c>
      <c r="PJV97" s="912">
        <f t="shared" si="210"/>
        <v>0</v>
      </c>
      <c r="PJW97" s="912">
        <f t="shared" si="210"/>
        <v>0</v>
      </c>
      <c r="PJX97" s="912">
        <f t="shared" si="210"/>
        <v>0</v>
      </c>
      <c r="PJY97" s="912">
        <f t="shared" si="210"/>
        <v>0</v>
      </c>
      <c r="PJZ97" s="912">
        <f t="shared" si="210"/>
        <v>0</v>
      </c>
      <c r="PKA97" s="912">
        <f t="shared" si="210"/>
        <v>0</v>
      </c>
      <c r="PKB97" s="912">
        <f t="shared" si="210"/>
        <v>0</v>
      </c>
      <c r="PKC97" s="912">
        <f t="shared" si="210"/>
        <v>0</v>
      </c>
      <c r="PKD97" s="912">
        <f t="shared" si="210"/>
        <v>0</v>
      </c>
      <c r="PKE97" s="912">
        <f t="shared" si="210"/>
        <v>0</v>
      </c>
      <c r="PKF97" s="912">
        <f t="shared" si="210"/>
        <v>0</v>
      </c>
      <c r="PKG97" s="912">
        <f t="shared" si="210"/>
        <v>0</v>
      </c>
      <c r="PKH97" s="912">
        <f t="shared" si="210"/>
        <v>0</v>
      </c>
      <c r="PKI97" s="912">
        <f t="shared" si="210"/>
        <v>0</v>
      </c>
      <c r="PKJ97" s="912">
        <f t="shared" si="210"/>
        <v>0</v>
      </c>
      <c r="PKK97" s="912">
        <f t="shared" si="210"/>
        <v>0</v>
      </c>
      <c r="PKL97" s="912">
        <f t="shared" si="210"/>
        <v>0</v>
      </c>
      <c r="PKM97" s="912">
        <f t="shared" si="210"/>
        <v>0</v>
      </c>
      <c r="PKN97" s="912">
        <f t="shared" si="210"/>
        <v>0</v>
      </c>
      <c r="PKO97" s="912">
        <f t="shared" si="210"/>
        <v>0</v>
      </c>
      <c r="PKP97" s="912">
        <f t="shared" si="210"/>
        <v>0</v>
      </c>
      <c r="PKQ97" s="912">
        <f t="shared" si="210"/>
        <v>0</v>
      </c>
      <c r="PKR97" s="912">
        <f t="shared" si="210"/>
        <v>0</v>
      </c>
      <c r="PKS97" s="912">
        <f t="shared" si="210"/>
        <v>0</v>
      </c>
      <c r="PKT97" s="912">
        <f t="shared" si="210"/>
        <v>0</v>
      </c>
      <c r="PKU97" s="912">
        <f t="shared" si="210"/>
        <v>0</v>
      </c>
      <c r="PKV97" s="912">
        <f t="shared" si="210"/>
        <v>0</v>
      </c>
      <c r="PKW97" s="912">
        <f t="shared" si="210"/>
        <v>0</v>
      </c>
      <c r="PKX97" s="912">
        <f t="shared" si="210"/>
        <v>0</v>
      </c>
      <c r="PKY97" s="912">
        <f t="shared" si="210"/>
        <v>0</v>
      </c>
      <c r="PKZ97" s="912">
        <f t="shared" si="210"/>
        <v>0</v>
      </c>
      <c r="PLA97" s="912">
        <f t="shared" si="210"/>
        <v>0</v>
      </c>
      <c r="PLB97" s="912">
        <f t="shared" si="210"/>
        <v>0</v>
      </c>
      <c r="PLC97" s="912">
        <f t="shared" si="210"/>
        <v>0</v>
      </c>
      <c r="PLD97" s="912">
        <f t="shared" si="210"/>
        <v>0</v>
      </c>
      <c r="PLE97" s="912">
        <f t="shared" si="210"/>
        <v>0</v>
      </c>
      <c r="PLF97" s="912">
        <f t="shared" si="210"/>
        <v>0</v>
      </c>
      <c r="PLG97" s="912">
        <f t="shared" si="210"/>
        <v>0</v>
      </c>
      <c r="PLH97" s="912">
        <f t="shared" si="210"/>
        <v>0</v>
      </c>
      <c r="PLI97" s="912">
        <f t="shared" si="210"/>
        <v>0</v>
      </c>
      <c r="PLJ97" s="912">
        <f t="shared" si="210"/>
        <v>0</v>
      </c>
      <c r="PLK97" s="912">
        <f t="shared" si="210"/>
        <v>0</v>
      </c>
      <c r="PLL97" s="912">
        <f t="shared" si="210"/>
        <v>0</v>
      </c>
      <c r="PLM97" s="912">
        <f t="shared" si="210"/>
        <v>0</v>
      </c>
      <c r="PLN97" s="912">
        <f t="shared" ref="PLN97:PNY97" si="211">SUM(PLN96+PLN98)</f>
        <v>0</v>
      </c>
      <c r="PLO97" s="912">
        <f t="shared" si="211"/>
        <v>0</v>
      </c>
      <c r="PLP97" s="912">
        <f t="shared" si="211"/>
        <v>0</v>
      </c>
      <c r="PLQ97" s="912">
        <f t="shared" si="211"/>
        <v>0</v>
      </c>
      <c r="PLR97" s="912">
        <f t="shared" si="211"/>
        <v>0</v>
      </c>
      <c r="PLS97" s="912">
        <f t="shared" si="211"/>
        <v>0</v>
      </c>
      <c r="PLT97" s="912">
        <f t="shared" si="211"/>
        <v>0</v>
      </c>
      <c r="PLU97" s="912">
        <f t="shared" si="211"/>
        <v>0</v>
      </c>
      <c r="PLV97" s="912">
        <f t="shared" si="211"/>
        <v>0</v>
      </c>
      <c r="PLW97" s="912">
        <f t="shared" si="211"/>
        <v>0</v>
      </c>
      <c r="PLX97" s="912">
        <f t="shared" si="211"/>
        <v>0</v>
      </c>
      <c r="PLY97" s="912">
        <f t="shared" si="211"/>
        <v>0</v>
      </c>
      <c r="PLZ97" s="912">
        <f t="shared" si="211"/>
        <v>0</v>
      </c>
      <c r="PMA97" s="912">
        <f t="shared" si="211"/>
        <v>0</v>
      </c>
      <c r="PMB97" s="912">
        <f t="shared" si="211"/>
        <v>0</v>
      </c>
      <c r="PMC97" s="912">
        <f t="shared" si="211"/>
        <v>0</v>
      </c>
      <c r="PMD97" s="912">
        <f t="shared" si="211"/>
        <v>0</v>
      </c>
      <c r="PME97" s="912">
        <f t="shared" si="211"/>
        <v>0</v>
      </c>
      <c r="PMF97" s="912">
        <f t="shared" si="211"/>
        <v>0</v>
      </c>
      <c r="PMG97" s="912">
        <f t="shared" si="211"/>
        <v>0</v>
      </c>
      <c r="PMH97" s="912">
        <f t="shared" si="211"/>
        <v>0</v>
      </c>
      <c r="PMI97" s="912">
        <f t="shared" si="211"/>
        <v>0</v>
      </c>
      <c r="PMJ97" s="912">
        <f t="shared" si="211"/>
        <v>0</v>
      </c>
      <c r="PMK97" s="912">
        <f t="shared" si="211"/>
        <v>0</v>
      </c>
      <c r="PML97" s="912">
        <f t="shared" si="211"/>
        <v>0</v>
      </c>
      <c r="PMM97" s="912">
        <f t="shared" si="211"/>
        <v>0</v>
      </c>
      <c r="PMN97" s="912">
        <f t="shared" si="211"/>
        <v>0</v>
      </c>
      <c r="PMO97" s="912">
        <f t="shared" si="211"/>
        <v>0</v>
      </c>
      <c r="PMP97" s="912">
        <f t="shared" si="211"/>
        <v>0</v>
      </c>
      <c r="PMQ97" s="912">
        <f t="shared" si="211"/>
        <v>0</v>
      </c>
      <c r="PMR97" s="912">
        <f t="shared" si="211"/>
        <v>0</v>
      </c>
      <c r="PMS97" s="912">
        <f t="shared" si="211"/>
        <v>0</v>
      </c>
      <c r="PMT97" s="912">
        <f t="shared" si="211"/>
        <v>0</v>
      </c>
      <c r="PMU97" s="912">
        <f t="shared" si="211"/>
        <v>0</v>
      </c>
      <c r="PMV97" s="912">
        <f t="shared" si="211"/>
        <v>0</v>
      </c>
      <c r="PMW97" s="912">
        <f t="shared" si="211"/>
        <v>0</v>
      </c>
      <c r="PMX97" s="912">
        <f t="shared" si="211"/>
        <v>0</v>
      </c>
      <c r="PMY97" s="912">
        <f t="shared" si="211"/>
        <v>0</v>
      </c>
      <c r="PMZ97" s="912">
        <f t="shared" si="211"/>
        <v>0</v>
      </c>
      <c r="PNA97" s="912">
        <f t="shared" si="211"/>
        <v>0</v>
      </c>
      <c r="PNB97" s="912">
        <f t="shared" si="211"/>
        <v>0</v>
      </c>
      <c r="PNC97" s="912">
        <f t="shared" si="211"/>
        <v>0</v>
      </c>
      <c r="PND97" s="912">
        <f t="shared" si="211"/>
        <v>0</v>
      </c>
      <c r="PNE97" s="912">
        <f t="shared" si="211"/>
        <v>0</v>
      </c>
      <c r="PNF97" s="912">
        <f t="shared" si="211"/>
        <v>0</v>
      </c>
      <c r="PNG97" s="912">
        <f t="shared" si="211"/>
        <v>0</v>
      </c>
      <c r="PNH97" s="912">
        <f t="shared" si="211"/>
        <v>0</v>
      </c>
      <c r="PNI97" s="912">
        <f t="shared" si="211"/>
        <v>0</v>
      </c>
      <c r="PNJ97" s="912">
        <f t="shared" si="211"/>
        <v>0</v>
      </c>
      <c r="PNK97" s="912">
        <f t="shared" si="211"/>
        <v>0</v>
      </c>
      <c r="PNL97" s="912">
        <f t="shared" si="211"/>
        <v>0</v>
      </c>
      <c r="PNM97" s="912">
        <f t="shared" si="211"/>
        <v>0</v>
      </c>
      <c r="PNN97" s="912">
        <f t="shared" si="211"/>
        <v>0</v>
      </c>
      <c r="PNO97" s="912">
        <f t="shared" si="211"/>
        <v>0</v>
      </c>
      <c r="PNP97" s="912">
        <f t="shared" si="211"/>
        <v>0</v>
      </c>
      <c r="PNQ97" s="912">
        <f t="shared" si="211"/>
        <v>0</v>
      </c>
      <c r="PNR97" s="912">
        <f t="shared" si="211"/>
        <v>0</v>
      </c>
      <c r="PNS97" s="912">
        <f t="shared" si="211"/>
        <v>0</v>
      </c>
      <c r="PNT97" s="912">
        <f t="shared" si="211"/>
        <v>0</v>
      </c>
      <c r="PNU97" s="912">
        <f t="shared" si="211"/>
        <v>0</v>
      </c>
      <c r="PNV97" s="912">
        <f t="shared" si="211"/>
        <v>0</v>
      </c>
      <c r="PNW97" s="912">
        <f t="shared" si="211"/>
        <v>0</v>
      </c>
      <c r="PNX97" s="912">
        <f t="shared" si="211"/>
        <v>0</v>
      </c>
      <c r="PNY97" s="912">
        <f t="shared" si="211"/>
        <v>0</v>
      </c>
      <c r="PNZ97" s="912">
        <f t="shared" ref="PNZ97:PQK97" si="212">SUM(PNZ96+PNZ98)</f>
        <v>0</v>
      </c>
      <c r="POA97" s="912">
        <f t="shared" si="212"/>
        <v>0</v>
      </c>
      <c r="POB97" s="912">
        <f t="shared" si="212"/>
        <v>0</v>
      </c>
      <c r="POC97" s="912">
        <f t="shared" si="212"/>
        <v>0</v>
      </c>
      <c r="POD97" s="912">
        <f t="shared" si="212"/>
        <v>0</v>
      </c>
      <c r="POE97" s="912">
        <f t="shared" si="212"/>
        <v>0</v>
      </c>
      <c r="POF97" s="912">
        <f t="shared" si="212"/>
        <v>0</v>
      </c>
      <c r="POG97" s="912">
        <f t="shared" si="212"/>
        <v>0</v>
      </c>
      <c r="POH97" s="912">
        <f t="shared" si="212"/>
        <v>0</v>
      </c>
      <c r="POI97" s="912">
        <f t="shared" si="212"/>
        <v>0</v>
      </c>
      <c r="POJ97" s="912">
        <f t="shared" si="212"/>
        <v>0</v>
      </c>
      <c r="POK97" s="912">
        <f t="shared" si="212"/>
        <v>0</v>
      </c>
      <c r="POL97" s="912">
        <f t="shared" si="212"/>
        <v>0</v>
      </c>
      <c r="POM97" s="912">
        <f t="shared" si="212"/>
        <v>0</v>
      </c>
      <c r="PON97" s="912">
        <f t="shared" si="212"/>
        <v>0</v>
      </c>
      <c r="POO97" s="912">
        <f t="shared" si="212"/>
        <v>0</v>
      </c>
      <c r="POP97" s="912">
        <f t="shared" si="212"/>
        <v>0</v>
      </c>
      <c r="POQ97" s="912">
        <f t="shared" si="212"/>
        <v>0</v>
      </c>
      <c r="POR97" s="912">
        <f t="shared" si="212"/>
        <v>0</v>
      </c>
      <c r="POS97" s="912">
        <f t="shared" si="212"/>
        <v>0</v>
      </c>
      <c r="POT97" s="912">
        <f t="shared" si="212"/>
        <v>0</v>
      </c>
      <c r="POU97" s="912">
        <f t="shared" si="212"/>
        <v>0</v>
      </c>
      <c r="POV97" s="912">
        <f t="shared" si="212"/>
        <v>0</v>
      </c>
      <c r="POW97" s="912">
        <f t="shared" si="212"/>
        <v>0</v>
      </c>
      <c r="POX97" s="912">
        <f t="shared" si="212"/>
        <v>0</v>
      </c>
      <c r="POY97" s="912">
        <f t="shared" si="212"/>
        <v>0</v>
      </c>
      <c r="POZ97" s="912">
        <f t="shared" si="212"/>
        <v>0</v>
      </c>
      <c r="PPA97" s="912">
        <f t="shared" si="212"/>
        <v>0</v>
      </c>
      <c r="PPB97" s="912">
        <f t="shared" si="212"/>
        <v>0</v>
      </c>
      <c r="PPC97" s="912">
        <f t="shared" si="212"/>
        <v>0</v>
      </c>
      <c r="PPD97" s="912">
        <f t="shared" si="212"/>
        <v>0</v>
      </c>
      <c r="PPE97" s="912">
        <f t="shared" si="212"/>
        <v>0</v>
      </c>
      <c r="PPF97" s="912">
        <f t="shared" si="212"/>
        <v>0</v>
      </c>
      <c r="PPG97" s="912">
        <f t="shared" si="212"/>
        <v>0</v>
      </c>
      <c r="PPH97" s="912">
        <f t="shared" si="212"/>
        <v>0</v>
      </c>
      <c r="PPI97" s="912">
        <f t="shared" si="212"/>
        <v>0</v>
      </c>
      <c r="PPJ97" s="912">
        <f t="shared" si="212"/>
        <v>0</v>
      </c>
      <c r="PPK97" s="912">
        <f t="shared" si="212"/>
        <v>0</v>
      </c>
      <c r="PPL97" s="912">
        <f t="shared" si="212"/>
        <v>0</v>
      </c>
      <c r="PPM97" s="912">
        <f t="shared" si="212"/>
        <v>0</v>
      </c>
      <c r="PPN97" s="912">
        <f t="shared" si="212"/>
        <v>0</v>
      </c>
      <c r="PPO97" s="912">
        <f t="shared" si="212"/>
        <v>0</v>
      </c>
      <c r="PPP97" s="912">
        <f t="shared" si="212"/>
        <v>0</v>
      </c>
      <c r="PPQ97" s="912">
        <f t="shared" si="212"/>
        <v>0</v>
      </c>
      <c r="PPR97" s="912">
        <f t="shared" si="212"/>
        <v>0</v>
      </c>
      <c r="PPS97" s="912">
        <f t="shared" si="212"/>
        <v>0</v>
      </c>
      <c r="PPT97" s="912">
        <f t="shared" si="212"/>
        <v>0</v>
      </c>
      <c r="PPU97" s="912">
        <f t="shared" si="212"/>
        <v>0</v>
      </c>
      <c r="PPV97" s="912">
        <f t="shared" si="212"/>
        <v>0</v>
      </c>
      <c r="PPW97" s="912">
        <f t="shared" si="212"/>
        <v>0</v>
      </c>
      <c r="PPX97" s="912">
        <f t="shared" si="212"/>
        <v>0</v>
      </c>
      <c r="PPY97" s="912">
        <f t="shared" si="212"/>
        <v>0</v>
      </c>
      <c r="PPZ97" s="912">
        <f t="shared" si="212"/>
        <v>0</v>
      </c>
      <c r="PQA97" s="912">
        <f t="shared" si="212"/>
        <v>0</v>
      </c>
      <c r="PQB97" s="912">
        <f t="shared" si="212"/>
        <v>0</v>
      </c>
      <c r="PQC97" s="912">
        <f t="shared" si="212"/>
        <v>0</v>
      </c>
      <c r="PQD97" s="912">
        <f t="shared" si="212"/>
        <v>0</v>
      </c>
      <c r="PQE97" s="912">
        <f t="shared" si="212"/>
        <v>0</v>
      </c>
      <c r="PQF97" s="912">
        <f t="shared" si="212"/>
        <v>0</v>
      </c>
      <c r="PQG97" s="912">
        <f t="shared" si="212"/>
        <v>0</v>
      </c>
      <c r="PQH97" s="912">
        <f t="shared" si="212"/>
        <v>0</v>
      </c>
      <c r="PQI97" s="912">
        <f t="shared" si="212"/>
        <v>0</v>
      </c>
      <c r="PQJ97" s="912">
        <f t="shared" si="212"/>
        <v>0</v>
      </c>
      <c r="PQK97" s="912">
        <f t="shared" si="212"/>
        <v>0</v>
      </c>
      <c r="PQL97" s="912">
        <f t="shared" ref="PQL97:PSW97" si="213">SUM(PQL96+PQL98)</f>
        <v>0</v>
      </c>
      <c r="PQM97" s="912">
        <f t="shared" si="213"/>
        <v>0</v>
      </c>
      <c r="PQN97" s="912">
        <f t="shared" si="213"/>
        <v>0</v>
      </c>
      <c r="PQO97" s="912">
        <f t="shared" si="213"/>
        <v>0</v>
      </c>
      <c r="PQP97" s="912">
        <f t="shared" si="213"/>
        <v>0</v>
      </c>
      <c r="PQQ97" s="912">
        <f t="shared" si="213"/>
        <v>0</v>
      </c>
      <c r="PQR97" s="912">
        <f t="shared" si="213"/>
        <v>0</v>
      </c>
      <c r="PQS97" s="912">
        <f t="shared" si="213"/>
        <v>0</v>
      </c>
      <c r="PQT97" s="912">
        <f t="shared" si="213"/>
        <v>0</v>
      </c>
      <c r="PQU97" s="912">
        <f t="shared" si="213"/>
        <v>0</v>
      </c>
      <c r="PQV97" s="912">
        <f t="shared" si="213"/>
        <v>0</v>
      </c>
      <c r="PQW97" s="912">
        <f t="shared" si="213"/>
        <v>0</v>
      </c>
      <c r="PQX97" s="912">
        <f t="shared" si="213"/>
        <v>0</v>
      </c>
      <c r="PQY97" s="912">
        <f t="shared" si="213"/>
        <v>0</v>
      </c>
      <c r="PQZ97" s="912">
        <f t="shared" si="213"/>
        <v>0</v>
      </c>
      <c r="PRA97" s="912">
        <f t="shared" si="213"/>
        <v>0</v>
      </c>
      <c r="PRB97" s="912">
        <f t="shared" si="213"/>
        <v>0</v>
      </c>
      <c r="PRC97" s="912">
        <f t="shared" si="213"/>
        <v>0</v>
      </c>
      <c r="PRD97" s="912">
        <f t="shared" si="213"/>
        <v>0</v>
      </c>
      <c r="PRE97" s="912">
        <f t="shared" si="213"/>
        <v>0</v>
      </c>
      <c r="PRF97" s="912">
        <f t="shared" si="213"/>
        <v>0</v>
      </c>
      <c r="PRG97" s="912">
        <f t="shared" si="213"/>
        <v>0</v>
      </c>
      <c r="PRH97" s="912">
        <f t="shared" si="213"/>
        <v>0</v>
      </c>
      <c r="PRI97" s="912">
        <f t="shared" si="213"/>
        <v>0</v>
      </c>
      <c r="PRJ97" s="912">
        <f t="shared" si="213"/>
        <v>0</v>
      </c>
      <c r="PRK97" s="912">
        <f t="shared" si="213"/>
        <v>0</v>
      </c>
      <c r="PRL97" s="912">
        <f t="shared" si="213"/>
        <v>0</v>
      </c>
      <c r="PRM97" s="912">
        <f t="shared" si="213"/>
        <v>0</v>
      </c>
      <c r="PRN97" s="912">
        <f t="shared" si="213"/>
        <v>0</v>
      </c>
      <c r="PRO97" s="912">
        <f t="shared" si="213"/>
        <v>0</v>
      </c>
      <c r="PRP97" s="912">
        <f t="shared" si="213"/>
        <v>0</v>
      </c>
      <c r="PRQ97" s="912">
        <f t="shared" si="213"/>
        <v>0</v>
      </c>
      <c r="PRR97" s="912">
        <f t="shared" si="213"/>
        <v>0</v>
      </c>
      <c r="PRS97" s="912">
        <f t="shared" si="213"/>
        <v>0</v>
      </c>
      <c r="PRT97" s="912">
        <f t="shared" si="213"/>
        <v>0</v>
      </c>
      <c r="PRU97" s="912">
        <f t="shared" si="213"/>
        <v>0</v>
      </c>
      <c r="PRV97" s="912">
        <f t="shared" si="213"/>
        <v>0</v>
      </c>
      <c r="PRW97" s="912">
        <f t="shared" si="213"/>
        <v>0</v>
      </c>
      <c r="PRX97" s="912">
        <f t="shared" si="213"/>
        <v>0</v>
      </c>
      <c r="PRY97" s="912">
        <f t="shared" si="213"/>
        <v>0</v>
      </c>
      <c r="PRZ97" s="912">
        <f t="shared" si="213"/>
        <v>0</v>
      </c>
      <c r="PSA97" s="912">
        <f t="shared" si="213"/>
        <v>0</v>
      </c>
      <c r="PSB97" s="912">
        <f t="shared" si="213"/>
        <v>0</v>
      </c>
      <c r="PSC97" s="912">
        <f t="shared" si="213"/>
        <v>0</v>
      </c>
      <c r="PSD97" s="912">
        <f t="shared" si="213"/>
        <v>0</v>
      </c>
      <c r="PSE97" s="912">
        <f t="shared" si="213"/>
        <v>0</v>
      </c>
      <c r="PSF97" s="912">
        <f t="shared" si="213"/>
        <v>0</v>
      </c>
      <c r="PSG97" s="912">
        <f t="shared" si="213"/>
        <v>0</v>
      </c>
      <c r="PSH97" s="912">
        <f t="shared" si="213"/>
        <v>0</v>
      </c>
      <c r="PSI97" s="912">
        <f t="shared" si="213"/>
        <v>0</v>
      </c>
      <c r="PSJ97" s="912">
        <f t="shared" si="213"/>
        <v>0</v>
      </c>
      <c r="PSK97" s="912">
        <f t="shared" si="213"/>
        <v>0</v>
      </c>
      <c r="PSL97" s="912">
        <f t="shared" si="213"/>
        <v>0</v>
      </c>
      <c r="PSM97" s="912">
        <f t="shared" si="213"/>
        <v>0</v>
      </c>
      <c r="PSN97" s="912">
        <f t="shared" si="213"/>
        <v>0</v>
      </c>
      <c r="PSO97" s="912">
        <f t="shared" si="213"/>
        <v>0</v>
      </c>
      <c r="PSP97" s="912">
        <f t="shared" si="213"/>
        <v>0</v>
      </c>
      <c r="PSQ97" s="912">
        <f t="shared" si="213"/>
        <v>0</v>
      </c>
      <c r="PSR97" s="912">
        <f t="shared" si="213"/>
        <v>0</v>
      </c>
      <c r="PSS97" s="912">
        <f t="shared" si="213"/>
        <v>0</v>
      </c>
      <c r="PST97" s="912">
        <f t="shared" si="213"/>
        <v>0</v>
      </c>
      <c r="PSU97" s="912">
        <f t="shared" si="213"/>
        <v>0</v>
      </c>
      <c r="PSV97" s="912">
        <f t="shared" si="213"/>
        <v>0</v>
      </c>
      <c r="PSW97" s="912">
        <f t="shared" si="213"/>
        <v>0</v>
      </c>
      <c r="PSX97" s="912">
        <f t="shared" ref="PSX97:PVI97" si="214">SUM(PSX96+PSX98)</f>
        <v>0</v>
      </c>
      <c r="PSY97" s="912">
        <f t="shared" si="214"/>
        <v>0</v>
      </c>
      <c r="PSZ97" s="912">
        <f t="shared" si="214"/>
        <v>0</v>
      </c>
      <c r="PTA97" s="912">
        <f t="shared" si="214"/>
        <v>0</v>
      </c>
      <c r="PTB97" s="912">
        <f t="shared" si="214"/>
        <v>0</v>
      </c>
      <c r="PTC97" s="912">
        <f t="shared" si="214"/>
        <v>0</v>
      </c>
      <c r="PTD97" s="912">
        <f t="shared" si="214"/>
        <v>0</v>
      </c>
      <c r="PTE97" s="912">
        <f t="shared" si="214"/>
        <v>0</v>
      </c>
      <c r="PTF97" s="912">
        <f t="shared" si="214"/>
        <v>0</v>
      </c>
      <c r="PTG97" s="912">
        <f t="shared" si="214"/>
        <v>0</v>
      </c>
      <c r="PTH97" s="912">
        <f t="shared" si="214"/>
        <v>0</v>
      </c>
      <c r="PTI97" s="912">
        <f t="shared" si="214"/>
        <v>0</v>
      </c>
      <c r="PTJ97" s="912">
        <f t="shared" si="214"/>
        <v>0</v>
      </c>
      <c r="PTK97" s="912">
        <f t="shared" si="214"/>
        <v>0</v>
      </c>
      <c r="PTL97" s="912">
        <f t="shared" si="214"/>
        <v>0</v>
      </c>
      <c r="PTM97" s="912">
        <f t="shared" si="214"/>
        <v>0</v>
      </c>
      <c r="PTN97" s="912">
        <f t="shared" si="214"/>
        <v>0</v>
      </c>
      <c r="PTO97" s="912">
        <f t="shared" si="214"/>
        <v>0</v>
      </c>
      <c r="PTP97" s="912">
        <f t="shared" si="214"/>
        <v>0</v>
      </c>
      <c r="PTQ97" s="912">
        <f t="shared" si="214"/>
        <v>0</v>
      </c>
      <c r="PTR97" s="912">
        <f t="shared" si="214"/>
        <v>0</v>
      </c>
      <c r="PTS97" s="912">
        <f t="shared" si="214"/>
        <v>0</v>
      </c>
      <c r="PTT97" s="912">
        <f t="shared" si="214"/>
        <v>0</v>
      </c>
      <c r="PTU97" s="912">
        <f t="shared" si="214"/>
        <v>0</v>
      </c>
      <c r="PTV97" s="912">
        <f t="shared" si="214"/>
        <v>0</v>
      </c>
      <c r="PTW97" s="912">
        <f t="shared" si="214"/>
        <v>0</v>
      </c>
      <c r="PTX97" s="912">
        <f t="shared" si="214"/>
        <v>0</v>
      </c>
      <c r="PTY97" s="912">
        <f t="shared" si="214"/>
        <v>0</v>
      </c>
      <c r="PTZ97" s="912">
        <f t="shared" si="214"/>
        <v>0</v>
      </c>
      <c r="PUA97" s="912">
        <f t="shared" si="214"/>
        <v>0</v>
      </c>
      <c r="PUB97" s="912">
        <f t="shared" si="214"/>
        <v>0</v>
      </c>
      <c r="PUC97" s="912">
        <f t="shared" si="214"/>
        <v>0</v>
      </c>
      <c r="PUD97" s="912">
        <f t="shared" si="214"/>
        <v>0</v>
      </c>
      <c r="PUE97" s="912">
        <f t="shared" si="214"/>
        <v>0</v>
      </c>
      <c r="PUF97" s="912">
        <f t="shared" si="214"/>
        <v>0</v>
      </c>
      <c r="PUG97" s="912">
        <f t="shared" si="214"/>
        <v>0</v>
      </c>
      <c r="PUH97" s="912">
        <f t="shared" si="214"/>
        <v>0</v>
      </c>
      <c r="PUI97" s="912">
        <f t="shared" si="214"/>
        <v>0</v>
      </c>
      <c r="PUJ97" s="912">
        <f t="shared" si="214"/>
        <v>0</v>
      </c>
      <c r="PUK97" s="912">
        <f t="shared" si="214"/>
        <v>0</v>
      </c>
      <c r="PUL97" s="912">
        <f t="shared" si="214"/>
        <v>0</v>
      </c>
      <c r="PUM97" s="912">
        <f t="shared" si="214"/>
        <v>0</v>
      </c>
      <c r="PUN97" s="912">
        <f t="shared" si="214"/>
        <v>0</v>
      </c>
      <c r="PUO97" s="912">
        <f t="shared" si="214"/>
        <v>0</v>
      </c>
      <c r="PUP97" s="912">
        <f t="shared" si="214"/>
        <v>0</v>
      </c>
      <c r="PUQ97" s="912">
        <f t="shared" si="214"/>
        <v>0</v>
      </c>
      <c r="PUR97" s="912">
        <f t="shared" si="214"/>
        <v>0</v>
      </c>
      <c r="PUS97" s="912">
        <f t="shared" si="214"/>
        <v>0</v>
      </c>
      <c r="PUT97" s="912">
        <f t="shared" si="214"/>
        <v>0</v>
      </c>
      <c r="PUU97" s="912">
        <f t="shared" si="214"/>
        <v>0</v>
      </c>
      <c r="PUV97" s="912">
        <f t="shared" si="214"/>
        <v>0</v>
      </c>
      <c r="PUW97" s="912">
        <f t="shared" si="214"/>
        <v>0</v>
      </c>
      <c r="PUX97" s="912">
        <f t="shared" si="214"/>
        <v>0</v>
      </c>
      <c r="PUY97" s="912">
        <f t="shared" si="214"/>
        <v>0</v>
      </c>
      <c r="PUZ97" s="912">
        <f t="shared" si="214"/>
        <v>0</v>
      </c>
      <c r="PVA97" s="912">
        <f t="shared" si="214"/>
        <v>0</v>
      </c>
      <c r="PVB97" s="912">
        <f t="shared" si="214"/>
        <v>0</v>
      </c>
      <c r="PVC97" s="912">
        <f t="shared" si="214"/>
        <v>0</v>
      </c>
      <c r="PVD97" s="912">
        <f t="shared" si="214"/>
        <v>0</v>
      </c>
      <c r="PVE97" s="912">
        <f t="shared" si="214"/>
        <v>0</v>
      </c>
      <c r="PVF97" s="912">
        <f t="shared" si="214"/>
        <v>0</v>
      </c>
      <c r="PVG97" s="912">
        <f t="shared" si="214"/>
        <v>0</v>
      </c>
      <c r="PVH97" s="912">
        <f t="shared" si="214"/>
        <v>0</v>
      </c>
      <c r="PVI97" s="912">
        <f t="shared" si="214"/>
        <v>0</v>
      </c>
      <c r="PVJ97" s="912">
        <f t="shared" ref="PVJ97:PXU97" si="215">SUM(PVJ96+PVJ98)</f>
        <v>0</v>
      </c>
      <c r="PVK97" s="912">
        <f t="shared" si="215"/>
        <v>0</v>
      </c>
      <c r="PVL97" s="912">
        <f t="shared" si="215"/>
        <v>0</v>
      </c>
      <c r="PVM97" s="912">
        <f t="shared" si="215"/>
        <v>0</v>
      </c>
      <c r="PVN97" s="912">
        <f t="shared" si="215"/>
        <v>0</v>
      </c>
      <c r="PVO97" s="912">
        <f t="shared" si="215"/>
        <v>0</v>
      </c>
      <c r="PVP97" s="912">
        <f t="shared" si="215"/>
        <v>0</v>
      </c>
      <c r="PVQ97" s="912">
        <f t="shared" si="215"/>
        <v>0</v>
      </c>
      <c r="PVR97" s="912">
        <f t="shared" si="215"/>
        <v>0</v>
      </c>
      <c r="PVS97" s="912">
        <f t="shared" si="215"/>
        <v>0</v>
      </c>
      <c r="PVT97" s="912">
        <f t="shared" si="215"/>
        <v>0</v>
      </c>
      <c r="PVU97" s="912">
        <f t="shared" si="215"/>
        <v>0</v>
      </c>
      <c r="PVV97" s="912">
        <f t="shared" si="215"/>
        <v>0</v>
      </c>
      <c r="PVW97" s="912">
        <f t="shared" si="215"/>
        <v>0</v>
      </c>
      <c r="PVX97" s="912">
        <f t="shared" si="215"/>
        <v>0</v>
      </c>
      <c r="PVY97" s="912">
        <f t="shared" si="215"/>
        <v>0</v>
      </c>
      <c r="PVZ97" s="912">
        <f t="shared" si="215"/>
        <v>0</v>
      </c>
      <c r="PWA97" s="912">
        <f t="shared" si="215"/>
        <v>0</v>
      </c>
      <c r="PWB97" s="912">
        <f t="shared" si="215"/>
        <v>0</v>
      </c>
      <c r="PWC97" s="912">
        <f t="shared" si="215"/>
        <v>0</v>
      </c>
      <c r="PWD97" s="912">
        <f t="shared" si="215"/>
        <v>0</v>
      </c>
      <c r="PWE97" s="912">
        <f t="shared" si="215"/>
        <v>0</v>
      </c>
      <c r="PWF97" s="912">
        <f t="shared" si="215"/>
        <v>0</v>
      </c>
      <c r="PWG97" s="912">
        <f t="shared" si="215"/>
        <v>0</v>
      </c>
      <c r="PWH97" s="912">
        <f t="shared" si="215"/>
        <v>0</v>
      </c>
      <c r="PWI97" s="912">
        <f t="shared" si="215"/>
        <v>0</v>
      </c>
      <c r="PWJ97" s="912">
        <f t="shared" si="215"/>
        <v>0</v>
      </c>
      <c r="PWK97" s="912">
        <f t="shared" si="215"/>
        <v>0</v>
      </c>
      <c r="PWL97" s="912">
        <f t="shared" si="215"/>
        <v>0</v>
      </c>
      <c r="PWM97" s="912">
        <f t="shared" si="215"/>
        <v>0</v>
      </c>
      <c r="PWN97" s="912">
        <f t="shared" si="215"/>
        <v>0</v>
      </c>
      <c r="PWO97" s="912">
        <f t="shared" si="215"/>
        <v>0</v>
      </c>
      <c r="PWP97" s="912">
        <f t="shared" si="215"/>
        <v>0</v>
      </c>
      <c r="PWQ97" s="912">
        <f t="shared" si="215"/>
        <v>0</v>
      </c>
      <c r="PWR97" s="912">
        <f t="shared" si="215"/>
        <v>0</v>
      </c>
      <c r="PWS97" s="912">
        <f t="shared" si="215"/>
        <v>0</v>
      </c>
      <c r="PWT97" s="912">
        <f t="shared" si="215"/>
        <v>0</v>
      </c>
      <c r="PWU97" s="912">
        <f t="shared" si="215"/>
        <v>0</v>
      </c>
      <c r="PWV97" s="912">
        <f t="shared" si="215"/>
        <v>0</v>
      </c>
      <c r="PWW97" s="912">
        <f t="shared" si="215"/>
        <v>0</v>
      </c>
      <c r="PWX97" s="912">
        <f t="shared" si="215"/>
        <v>0</v>
      </c>
      <c r="PWY97" s="912">
        <f t="shared" si="215"/>
        <v>0</v>
      </c>
      <c r="PWZ97" s="912">
        <f t="shared" si="215"/>
        <v>0</v>
      </c>
      <c r="PXA97" s="912">
        <f t="shared" si="215"/>
        <v>0</v>
      </c>
      <c r="PXB97" s="912">
        <f t="shared" si="215"/>
        <v>0</v>
      </c>
      <c r="PXC97" s="912">
        <f t="shared" si="215"/>
        <v>0</v>
      </c>
      <c r="PXD97" s="912">
        <f t="shared" si="215"/>
        <v>0</v>
      </c>
      <c r="PXE97" s="912">
        <f t="shared" si="215"/>
        <v>0</v>
      </c>
      <c r="PXF97" s="912">
        <f t="shared" si="215"/>
        <v>0</v>
      </c>
      <c r="PXG97" s="912">
        <f t="shared" si="215"/>
        <v>0</v>
      </c>
      <c r="PXH97" s="912">
        <f t="shared" si="215"/>
        <v>0</v>
      </c>
      <c r="PXI97" s="912">
        <f t="shared" si="215"/>
        <v>0</v>
      </c>
      <c r="PXJ97" s="912">
        <f t="shared" si="215"/>
        <v>0</v>
      </c>
      <c r="PXK97" s="912">
        <f t="shared" si="215"/>
        <v>0</v>
      </c>
      <c r="PXL97" s="912">
        <f t="shared" si="215"/>
        <v>0</v>
      </c>
      <c r="PXM97" s="912">
        <f t="shared" si="215"/>
        <v>0</v>
      </c>
      <c r="PXN97" s="912">
        <f t="shared" si="215"/>
        <v>0</v>
      </c>
      <c r="PXO97" s="912">
        <f t="shared" si="215"/>
        <v>0</v>
      </c>
      <c r="PXP97" s="912">
        <f t="shared" si="215"/>
        <v>0</v>
      </c>
      <c r="PXQ97" s="912">
        <f t="shared" si="215"/>
        <v>0</v>
      </c>
      <c r="PXR97" s="912">
        <f t="shared" si="215"/>
        <v>0</v>
      </c>
      <c r="PXS97" s="912">
        <f t="shared" si="215"/>
        <v>0</v>
      </c>
      <c r="PXT97" s="912">
        <f t="shared" si="215"/>
        <v>0</v>
      </c>
      <c r="PXU97" s="912">
        <f t="shared" si="215"/>
        <v>0</v>
      </c>
      <c r="PXV97" s="912">
        <f t="shared" ref="PXV97:QAG97" si="216">SUM(PXV96+PXV98)</f>
        <v>0</v>
      </c>
      <c r="PXW97" s="912">
        <f t="shared" si="216"/>
        <v>0</v>
      </c>
      <c r="PXX97" s="912">
        <f t="shared" si="216"/>
        <v>0</v>
      </c>
      <c r="PXY97" s="912">
        <f t="shared" si="216"/>
        <v>0</v>
      </c>
      <c r="PXZ97" s="912">
        <f t="shared" si="216"/>
        <v>0</v>
      </c>
      <c r="PYA97" s="912">
        <f t="shared" si="216"/>
        <v>0</v>
      </c>
      <c r="PYB97" s="912">
        <f t="shared" si="216"/>
        <v>0</v>
      </c>
      <c r="PYC97" s="912">
        <f t="shared" si="216"/>
        <v>0</v>
      </c>
      <c r="PYD97" s="912">
        <f t="shared" si="216"/>
        <v>0</v>
      </c>
      <c r="PYE97" s="912">
        <f t="shared" si="216"/>
        <v>0</v>
      </c>
      <c r="PYF97" s="912">
        <f t="shared" si="216"/>
        <v>0</v>
      </c>
      <c r="PYG97" s="912">
        <f t="shared" si="216"/>
        <v>0</v>
      </c>
      <c r="PYH97" s="912">
        <f t="shared" si="216"/>
        <v>0</v>
      </c>
      <c r="PYI97" s="912">
        <f t="shared" si="216"/>
        <v>0</v>
      </c>
      <c r="PYJ97" s="912">
        <f t="shared" si="216"/>
        <v>0</v>
      </c>
      <c r="PYK97" s="912">
        <f t="shared" si="216"/>
        <v>0</v>
      </c>
      <c r="PYL97" s="912">
        <f t="shared" si="216"/>
        <v>0</v>
      </c>
      <c r="PYM97" s="912">
        <f t="shared" si="216"/>
        <v>0</v>
      </c>
      <c r="PYN97" s="912">
        <f t="shared" si="216"/>
        <v>0</v>
      </c>
      <c r="PYO97" s="912">
        <f t="shared" si="216"/>
        <v>0</v>
      </c>
      <c r="PYP97" s="912">
        <f t="shared" si="216"/>
        <v>0</v>
      </c>
      <c r="PYQ97" s="912">
        <f t="shared" si="216"/>
        <v>0</v>
      </c>
      <c r="PYR97" s="912">
        <f t="shared" si="216"/>
        <v>0</v>
      </c>
      <c r="PYS97" s="912">
        <f t="shared" si="216"/>
        <v>0</v>
      </c>
      <c r="PYT97" s="912">
        <f t="shared" si="216"/>
        <v>0</v>
      </c>
      <c r="PYU97" s="912">
        <f t="shared" si="216"/>
        <v>0</v>
      </c>
      <c r="PYV97" s="912">
        <f t="shared" si="216"/>
        <v>0</v>
      </c>
      <c r="PYW97" s="912">
        <f t="shared" si="216"/>
        <v>0</v>
      </c>
      <c r="PYX97" s="912">
        <f t="shared" si="216"/>
        <v>0</v>
      </c>
      <c r="PYY97" s="912">
        <f t="shared" si="216"/>
        <v>0</v>
      </c>
      <c r="PYZ97" s="912">
        <f t="shared" si="216"/>
        <v>0</v>
      </c>
      <c r="PZA97" s="912">
        <f t="shared" si="216"/>
        <v>0</v>
      </c>
      <c r="PZB97" s="912">
        <f t="shared" si="216"/>
        <v>0</v>
      </c>
      <c r="PZC97" s="912">
        <f t="shared" si="216"/>
        <v>0</v>
      </c>
      <c r="PZD97" s="912">
        <f t="shared" si="216"/>
        <v>0</v>
      </c>
      <c r="PZE97" s="912">
        <f t="shared" si="216"/>
        <v>0</v>
      </c>
      <c r="PZF97" s="912">
        <f t="shared" si="216"/>
        <v>0</v>
      </c>
      <c r="PZG97" s="912">
        <f t="shared" si="216"/>
        <v>0</v>
      </c>
      <c r="PZH97" s="912">
        <f t="shared" si="216"/>
        <v>0</v>
      </c>
      <c r="PZI97" s="912">
        <f t="shared" si="216"/>
        <v>0</v>
      </c>
      <c r="PZJ97" s="912">
        <f t="shared" si="216"/>
        <v>0</v>
      </c>
      <c r="PZK97" s="912">
        <f t="shared" si="216"/>
        <v>0</v>
      </c>
      <c r="PZL97" s="912">
        <f t="shared" si="216"/>
        <v>0</v>
      </c>
      <c r="PZM97" s="912">
        <f t="shared" si="216"/>
        <v>0</v>
      </c>
      <c r="PZN97" s="912">
        <f t="shared" si="216"/>
        <v>0</v>
      </c>
      <c r="PZO97" s="912">
        <f t="shared" si="216"/>
        <v>0</v>
      </c>
      <c r="PZP97" s="912">
        <f t="shared" si="216"/>
        <v>0</v>
      </c>
      <c r="PZQ97" s="912">
        <f t="shared" si="216"/>
        <v>0</v>
      </c>
      <c r="PZR97" s="912">
        <f t="shared" si="216"/>
        <v>0</v>
      </c>
      <c r="PZS97" s="912">
        <f t="shared" si="216"/>
        <v>0</v>
      </c>
      <c r="PZT97" s="912">
        <f t="shared" si="216"/>
        <v>0</v>
      </c>
      <c r="PZU97" s="912">
        <f t="shared" si="216"/>
        <v>0</v>
      </c>
      <c r="PZV97" s="912">
        <f t="shared" si="216"/>
        <v>0</v>
      </c>
      <c r="PZW97" s="912">
        <f t="shared" si="216"/>
        <v>0</v>
      </c>
      <c r="PZX97" s="912">
        <f t="shared" si="216"/>
        <v>0</v>
      </c>
      <c r="PZY97" s="912">
        <f t="shared" si="216"/>
        <v>0</v>
      </c>
      <c r="PZZ97" s="912">
        <f t="shared" si="216"/>
        <v>0</v>
      </c>
      <c r="QAA97" s="912">
        <f t="shared" si="216"/>
        <v>0</v>
      </c>
      <c r="QAB97" s="912">
        <f t="shared" si="216"/>
        <v>0</v>
      </c>
      <c r="QAC97" s="912">
        <f t="shared" si="216"/>
        <v>0</v>
      </c>
      <c r="QAD97" s="912">
        <f t="shared" si="216"/>
        <v>0</v>
      </c>
      <c r="QAE97" s="912">
        <f t="shared" si="216"/>
        <v>0</v>
      </c>
      <c r="QAF97" s="912">
        <f t="shared" si="216"/>
        <v>0</v>
      </c>
      <c r="QAG97" s="912">
        <f t="shared" si="216"/>
        <v>0</v>
      </c>
      <c r="QAH97" s="912">
        <f t="shared" ref="QAH97:QCS97" si="217">SUM(QAH96+QAH98)</f>
        <v>0</v>
      </c>
      <c r="QAI97" s="912">
        <f t="shared" si="217"/>
        <v>0</v>
      </c>
      <c r="QAJ97" s="912">
        <f t="shared" si="217"/>
        <v>0</v>
      </c>
      <c r="QAK97" s="912">
        <f t="shared" si="217"/>
        <v>0</v>
      </c>
      <c r="QAL97" s="912">
        <f t="shared" si="217"/>
        <v>0</v>
      </c>
      <c r="QAM97" s="912">
        <f t="shared" si="217"/>
        <v>0</v>
      </c>
      <c r="QAN97" s="912">
        <f t="shared" si="217"/>
        <v>0</v>
      </c>
      <c r="QAO97" s="912">
        <f t="shared" si="217"/>
        <v>0</v>
      </c>
      <c r="QAP97" s="912">
        <f t="shared" si="217"/>
        <v>0</v>
      </c>
      <c r="QAQ97" s="912">
        <f t="shared" si="217"/>
        <v>0</v>
      </c>
      <c r="QAR97" s="912">
        <f t="shared" si="217"/>
        <v>0</v>
      </c>
      <c r="QAS97" s="912">
        <f t="shared" si="217"/>
        <v>0</v>
      </c>
      <c r="QAT97" s="912">
        <f t="shared" si="217"/>
        <v>0</v>
      </c>
      <c r="QAU97" s="912">
        <f t="shared" si="217"/>
        <v>0</v>
      </c>
      <c r="QAV97" s="912">
        <f t="shared" si="217"/>
        <v>0</v>
      </c>
      <c r="QAW97" s="912">
        <f t="shared" si="217"/>
        <v>0</v>
      </c>
      <c r="QAX97" s="912">
        <f t="shared" si="217"/>
        <v>0</v>
      </c>
      <c r="QAY97" s="912">
        <f t="shared" si="217"/>
        <v>0</v>
      </c>
      <c r="QAZ97" s="912">
        <f t="shared" si="217"/>
        <v>0</v>
      </c>
      <c r="QBA97" s="912">
        <f t="shared" si="217"/>
        <v>0</v>
      </c>
      <c r="QBB97" s="912">
        <f t="shared" si="217"/>
        <v>0</v>
      </c>
      <c r="QBC97" s="912">
        <f t="shared" si="217"/>
        <v>0</v>
      </c>
      <c r="QBD97" s="912">
        <f t="shared" si="217"/>
        <v>0</v>
      </c>
      <c r="QBE97" s="912">
        <f t="shared" si="217"/>
        <v>0</v>
      </c>
      <c r="QBF97" s="912">
        <f t="shared" si="217"/>
        <v>0</v>
      </c>
      <c r="QBG97" s="912">
        <f t="shared" si="217"/>
        <v>0</v>
      </c>
      <c r="QBH97" s="912">
        <f t="shared" si="217"/>
        <v>0</v>
      </c>
      <c r="QBI97" s="912">
        <f t="shared" si="217"/>
        <v>0</v>
      </c>
      <c r="QBJ97" s="912">
        <f t="shared" si="217"/>
        <v>0</v>
      </c>
      <c r="QBK97" s="912">
        <f t="shared" si="217"/>
        <v>0</v>
      </c>
      <c r="QBL97" s="912">
        <f t="shared" si="217"/>
        <v>0</v>
      </c>
      <c r="QBM97" s="912">
        <f t="shared" si="217"/>
        <v>0</v>
      </c>
      <c r="QBN97" s="912">
        <f t="shared" si="217"/>
        <v>0</v>
      </c>
      <c r="QBO97" s="912">
        <f t="shared" si="217"/>
        <v>0</v>
      </c>
      <c r="QBP97" s="912">
        <f t="shared" si="217"/>
        <v>0</v>
      </c>
      <c r="QBQ97" s="912">
        <f t="shared" si="217"/>
        <v>0</v>
      </c>
      <c r="QBR97" s="912">
        <f t="shared" si="217"/>
        <v>0</v>
      </c>
      <c r="QBS97" s="912">
        <f t="shared" si="217"/>
        <v>0</v>
      </c>
      <c r="QBT97" s="912">
        <f t="shared" si="217"/>
        <v>0</v>
      </c>
      <c r="QBU97" s="912">
        <f t="shared" si="217"/>
        <v>0</v>
      </c>
      <c r="QBV97" s="912">
        <f t="shared" si="217"/>
        <v>0</v>
      </c>
      <c r="QBW97" s="912">
        <f t="shared" si="217"/>
        <v>0</v>
      </c>
      <c r="QBX97" s="912">
        <f t="shared" si="217"/>
        <v>0</v>
      </c>
      <c r="QBY97" s="912">
        <f t="shared" si="217"/>
        <v>0</v>
      </c>
      <c r="QBZ97" s="912">
        <f t="shared" si="217"/>
        <v>0</v>
      </c>
      <c r="QCA97" s="912">
        <f t="shared" si="217"/>
        <v>0</v>
      </c>
      <c r="QCB97" s="912">
        <f t="shared" si="217"/>
        <v>0</v>
      </c>
      <c r="QCC97" s="912">
        <f t="shared" si="217"/>
        <v>0</v>
      </c>
      <c r="QCD97" s="912">
        <f t="shared" si="217"/>
        <v>0</v>
      </c>
      <c r="QCE97" s="912">
        <f t="shared" si="217"/>
        <v>0</v>
      </c>
      <c r="QCF97" s="912">
        <f t="shared" si="217"/>
        <v>0</v>
      </c>
      <c r="QCG97" s="912">
        <f t="shared" si="217"/>
        <v>0</v>
      </c>
      <c r="QCH97" s="912">
        <f t="shared" si="217"/>
        <v>0</v>
      </c>
      <c r="QCI97" s="912">
        <f t="shared" si="217"/>
        <v>0</v>
      </c>
      <c r="QCJ97" s="912">
        <f t="shared" si="217"/>
        <v>0</v>
      </c>
      <c r="QCK97" s="912">
        <f t="shared" si="217"/>
        <v>0</v>
      </c>
      <c r="QCL97" s="912">
        <f t="shared" si="217"/>
        <v>0</v>
      </c>
      <c r="QCM97" s="912">
        <f t="shared" si="217"/>
        <v>0</v>
      </c>
      <c r="QCN97" s="912">
        <f t="shared" si="217"/>
        <v>0</v>
      </c>
      <c r="QCO97" s="912">
        <f t="shared" si="217"/>
        <v>0</v>
      </c>
      <c r="QCP97" s="912">
        <f t="shared" si="217"/>
        <v>0</v>
      </c>
      <c r="QCQ97" s="912">
        <f t="shared" si="217"/>
        <v>0</v>
      </c>
      <c r="QCR97" s="912">
        <f t="shared" si="217"/>
        <v>0</v>
      </c>
      <c r="QCS97" s="912">
        <f t="shared" si="217"/>
        <v>0</v>
      </c>
      <c r="QCT97" s="912">
        <f t="shared" ref="QCT97:QFE97" si="218">SUM(QCT96+QCT98)</f>
        <v>0</v>
      </c>
      <c r="QCU97" s="912">
        <f t="shared" si="218"/>
        <v>0</v>
      </c>
      <c r="QCV97" s="912">
        <f t="shared" si="218"/>
        <v>0</v>
      </c>
      <c r="QCW97" s="912">
        <f t="shared" si="218"/>
        <v>0</v>
      </c>
      <c r="QCX97" s="912">
        <f t="shared" si="218"/>
        <v>0</v>
      </c>
      <c r="QCY97" s="912">
        <f t="shared" si="218"/>
        <v>0</v>
      </c>
      <c r="QCZ97" s="912">
        <f t="shared" si="218"/>
        <v>0</v>
      </c>
      <c r="QDA97" s="912">
        <f t="shared" si="218"/>
        <v>0</v>
      </c>
      <c r="QDB97" s="912">
        <f t="shared" si="218"/>
        <v>0</v>
      </c>
      <c r="QDC97" s="912">
        <f t="shared" si="218"/>
        <v>0</v>
      </c>
      <c r="QDD97" s="912">
        <f t="shared" si="218"/>
        <v>0</v>
      </c>
      <c r="QDE97" s="912">
        <f t="shared" si="218"/>
        <v>0</v>
      </c>
      <c r="QDF97" s="912">
        <f t="shared" si="218"/>
        <v>0</v>
      </c>
      <c r="QDG97" s="912">
        <f t="shared" si="218"/>
        <v>0</v>
      </c>
      <c r="QDH97" s="912">
        <f t="shared" si="218"/>
        <v>0</v>
      </c>
      <c r="QDI97" s="912">
        <f t="shared" si="218"/>
        <v>0</v>
      </c>
      <c r="QDJ97" s="912">
        <f t="shared" si="218"/>
        <v>0</v>
      </c>
      <c r="QDK97" s="912">
        <f t="shared" si="218"/>
        <v>0</v>
      </c>
      <c r="QDL97" s="912">
        <f t="shared" si="218"/>
        <v>0</v>
      </c>
      <c r="QDM97" s="912">
        <f t="shared" si="218"/>
        <v>0</v>
      </c>
      <c r="QDN97" s="912">
        <f t="shared" si="218"/>
        <v>0</v>
      </c>
      <c r="QDO97" s="912">
        <f t="shared" si="218"/>
        <v>0</v>
      </c>
      <c r="QDP97" s="912">
        <f t="shared" si="218"/>
        <v>0</v>
      </c>
      <c r="QDQ97" s="912">
        <f t="shared" si="218"/>
        <v>0</v>
      </c>
      <c r="QDR97" s="912">
        <f t="shared" si="218"/>
        <v>0</v>
      </c>
      <c r="QDS97" s="912">
        <f t="shared" si="218"/>
        <v>0</v>
      </c>
      <c r="QDT97" s="912">
        <f t="shared" si="218"/>
        <v>0</v>
      </c>
      <c r="QDU97" s="912">
        <f t="shared" si="218"/>
        <v>0</v>
      </c>
      <c r="QDV97" s="912">
        <f t="shared" si="218"/>
        <v>0</v>
      </c>
      <c r="QDW97" s="912">
        <f t="shared" si="218"/>
        <v>0</v>
      </c>
      <c r="QDX97" s="912">
        <f t="shared" si="218"/>
        <v>0</v>
      </c>
      <c r="QDY97" s="912">
        <f t="shared" si="218"/>
        <v>0</v>
      </c>
      <c r="QDZ97" s="912">
        <f t="shared" si="218"/>
        <v>0</v>
      </c>
      <c r="QEA97" s="912">
        <f t="shared" si="218"/>
        <v>0</v>
      </c>
      <c r="QEB97" s="912">
        <f t="shared" si="218"/>
        <v>0</v>
      </c>
      <c r="QEC97" s="912">
        <f t="shared" si="218"/>
        <v>0</v>
      </c>
      <c r="QED97" s="912">
        <f t="shared" si="218"/>
        <v>0</v>
      </c>
      <c r="QEE97" s="912">
        <f t="shared" si="218"/>
        <v>0</v>
      </c>
      <c r="QEF97" s="912">
        <f t="shared" si="218"/>
        <v>0</v>
      </c>
      <c r="QEG97" s="912">
        <f t="shared" si="218"/>
        <v>0</v>
      </c>
      <c r="QEH97" s="912">
        <f t="shared" si="218"/>
        <v>0</v>
      </c>
      <c r="QEI97" s="912">
        <f t="shared" si="218"/>
        <v>0</v>
      </c>
      <c r="QEJ97" s="912">
        <f t="shared" si="218"/>
        <v>0</v>
      </c>
      <c r="QEK97" s="912">
        <f t="shared" si="218"/>
        <v>0</v>
      </c>
      <c r="QEL97" s="912">
        <f t="shared" si="218"/>
        <v>0</v>
      </c>
      <c r="QEM97" s="912">
        <f t="shared" si="218"/>
        <v>0</v>
      </c>
      <c r="QEN97" s="912">
        <f t="shared" si="218"/>
        <v>0</v>
      </c>
      <c r="QEO97" s="912">
        <f t="shared" si="218"/>
        <v>0</v>
      </c>
      <c r="QEP97" s="912">
        <f t="shared" si="218"/>
        <v>0</v>
      </c>
      <c r="QEQ97" s="912">
        <f t="shared" si="218"/>
        <v>0</v>
      </c>
      <c r="QER97" s="912">
        <f t="shared" si="218"/>
        <v>0</v>
      </c>
      <c r="QES97" s="912">
        <f t="shared" si="218"/>
        <v>0</v>
      </c>
      <c r="QET97" s="912">
        <f t="shared" si="218"/>
        <v>0</v>
      </c>
      <c r="QEU97" s="912">
        <f t="shared" si="218"/>
        <v>0</v>
      </c>
      <c r="QEV97" s="912">
        <f t="shared" si="218"/>
        <v>0</v>
      </c>
      <c r="QEW97" s="912">
        <f t="shared" si="218"/>
        <v>0</v>
      </c>
      <c r="QEX97" s="912">
        <f t="shared" si="218"/>
        <v>0</v>
      </c>
      <c r="QEY97" s="912">
        <f t="shared" si="218"/>
        <v>0</v>
      </c>
      <c r="QEZ97" s="912">
        <f t="shared" si="218"/>
        <v>0</v>
      </c>
      <c r="QFA97" s="912">
        <f t="shared" si="218"/>
        <v>0</v>
      </c>
      <c r="QFB97" s="912">
        <f t="shared" si="218"/>
        <v>0</v>
      </c>
      <c r="QFC97" s="912">
        <f t="shared" si="218"/>
        <v>0</v>
      </c>
      <c r="QFD97" s="912">
        <f t="shared" si="218"/>
        <v>0</v>
      </c>
      <c r="QFE97" s="912">
        <f t="shared" si="218"/>
        <v>0</v>
      </c>
      <c r="QFF97" s="912">
        <f t="shared" ref="QFF97:QHQ97" si="219">SUM(QFF96+QFF98)</f>
        <v>0</v>
      </c>
      <c r="QFG97" s="912">
        <f t="shared" si="219"/>
        <v>0</v>
      </c>
      <c r="QFH97" s="912">
        <f t="shared" si="219"/>
        <v>0</v>
      </c>
      <c r="QFI97" s="912">
        <f t="shared" si="219"/>
        <v>0</v>
      </c>
      <c r="QFJ97" s="912">
        <f t="shared" si="219"/>
        <v>0</v>
      </c>
      <c r="QFK97" s="912">
        <f t="shared" si="219"/>
        <v>0</v>
      </c>
      <c r="QFL97" s="912">
        <f t="shared" si="219"/>
        <v>0</v>
      </c>
      <c r="QFM97" s="912">
        <f t="shared" si="219"/>
        <v>0</v>
      </c>
      <c r="QFN97" s="912">
        <f t="shared" si="219"/>
        <v>0</v>
      </c>
      <c r="QFO97" s="912">
        <f t="shared" si="219"/>
        <v>0</v>
      </c>
      <c r="QFP97" s="912">
        <f t="shared" si="219"/>
        <v>0</v>
      </c>
      <c r="QFQ97" s="912">
        <f t="shared" si="219"/>
        <v>0</v>
      </c>
      <c r="QFR97" s="912">
        <f t="shared" si="219"/>
        <v>0</v>
      </c>
      <c r="QFS97" s="912">
        <f t="shared" si="219"/>
        <v>0</v>
      </c>
      <c r="QFT97" s="912">
        <f t="shared" si="219"/>
        <v>0</v>
      </c>
      <c r="QFU97" s="912">
        <f t="shared" si="219"/>
        <v>0</v>
      </c>
      <c r="QFV97" s="912">
        <f t="shared" si="219"/>
        <v>0</v>
      </c>
      <c r="QFW97" s="912">
        <f t="shared" si="219"/>
        <v>0</v>
      </c>
      <c r="QFX97" s="912">
        <f t="shared" si="219"/>
        <v>0</v>
      </c>
      <c r="QFY97" s="912">
        <f t="shared" si="219"/>
        <v>0</v>
      </c>
      <c r="QFZ97" s="912">
        <f t="shared" si="219"/>
        <v>0</v>
      </c>
      <c r="QGA97" s="912">
        <f t="shared" si="219"/>
        <v>0</v>
      </c>
      <c r="QGB97" s="912">
        <f t="shared" si="219"/>
        <v>0</v>
      </c>
      <c r="QGC97" s="912">
        <f t="shared" si="219"/>
        <v>0</v>
      </c>
      <c r="QGD97" s="912">
        <f t="shared" si="219"/>
        <v>0</v>
      </c>
      <c r="QGE97" s="912">
        <f t="shared" si="219"/>
        <v>0</v>
      </c>
      <c r="QGF97" s="912">
        <f t="shared" si="219"/>
        <v>0</v>
      </c>
      <c r="QGG97" s="912">
        <f t="shared" si="219"/>
        <v>0</v>
      </c>
      <c r="QGH97" s="912">
        <f t="shared" si="219"/>
        <v>0</v>
      </c>
      <c r="QGI97" s="912">
        <f t="shared" si="219"/>
        <v>0</v>
      </c>
      <c r="QGJ97" s="912">
        <f t="shared" si="219"/>
        <v>0</v>
      </c>
      <c r="QGK97" s="912">
        <f t="shared" si="219"/>
        <v>0</v>
      </c>
      <c r="QGL97" s="912">
        <f t="shared" si="219"/>
        <v>0</v>
      </c>
      <c r="QGM97" s="912">
        <f t="shared" si="219"/>
        <v>0</v>
      </c>
      <c r="QGN97" s="912">
        <f t="shared" si="219"/>
        <v>0</v>
      </c>
      <c r="QGO97" s="912">
        <f t="shared" si="219"/>
        <v>0</v>
      </c>
      <c r="QGP97" s="912">
        <f t="shared" si="219"/>
        <v>0</v>
      </c>
      <c r="QGQ97" s="912">
        <f t="shared" si="219"/>
        <v>0</v>
      </c>
      <c r="QGR97" s="912">
        <f t="shared" si="219"/>
        <v>0</v>
      </c>
      <c r="QGS97" s="912">
        <f t="shared" si="219"/>
        <v>0</v>
      </c>
      <c r="QGT97" s="912">
        <f t="shared" si="219"/>
        <v>0</v>
      </c>
      <c r="QGU97" s="912">
        <f t="shared" si="219"/>
        <v>0</v>
      </c>
      <c r="QGV97" s="912">
        <f t="shared" si="219"/>
        <v>0</v>
      </c>
      <c r="QGW97" s="912">
        <f t="shared" si="219"/>
        <v>0</v>
      </c>
      <c r="QGX97" s="912">
        <f t="shared" si="219"/>
        <v>0</v>
      </c>
      <c r="QGY97" s="912">
        <f t="shared" si="219"/>
        <v>0</v>
      </c>
      <c r="QGZ97" s="912">
        <f t="shared" si="219"/>
        <v>0</v>
      </c>
      <c r="QHA97" s="912">
        <f t="shared" si="219"/>
        <v>0</v>
      </c>
      <c r="QHB97" s="912">
        <f t="shared" si="219"/>
        <v>0</v>
      </c>
      <c r="QHC97" s="912">
        <f t="shared" si="219"/>
        <v>0</v>
      </c>
      <c r="QHD97" s="912">
        <f t="shared" si="219"/>
        <v>0</v>
      </c>
      <c r="QHE97" s="912">
        <f t="shared" si="219"/>
        <v>0</v>
      </c>
      <c r="QHF97" s="912">
        <f t="shared" si="219"/>
        <v>0</v>
      </c>
      <c r="QHG97" s="912">
        <f t="shared" si="219"/>
        <v>0</v>
      </c>
      <c r="QHH97" s="912">
        <f t="shared" si="219"/>
        <v>0</v>
      </c>
      <c r="QHI97" s="912">
        <f t="shared" si="219"/>
        <v>0</v>
      </c>
      <c r="QHJ97" s="912">
        <f t="shared" si="219"/>
        <v>0</v>
      </c>
      <c r="QHK97" s="912">
        <f t="shared" si="219"/>
        <v>0</v>
      </c>
      <c r="QHL97" s="912">
        <f t="shared" si="219"/>
        <v>0</v>
      </c>
      <c r="QHM97" s="912">
        <f t="shared" si="219"/>
        <v>0</v>
      </c>
      <c r="QHN97" s="912">
        <f t="shared" si="219"/>
        <v>0</v>
      </c>
      <c r="QHO97" s="912">
        <f t="shared" si="219"/>
        <v>0</v>
      </c>
      <c r="QHP97" s="912">
        <f t="shared" si="219"/>
        <v>0</v>
      </c>
      <c r="QHQ97" s="912">
        <f t="shared" si="219"/>
        <v>0</v>
      </c>
      <c r="QHR97" s="912">
        <f t="shared" ref="QHR97:QKC97" si="220">SUM(QHR96+QHR98)</f>
        <v>0</v>
      </c>
      <c r="QHS97" s="912">
        <f t="shared" si="220"/>
        <v>0</v>
      </c>
      <c r="QHT97" s="912">
        <f t="shared" si="220"/>
        <v>0</v>
      </c>
      <c r="QHU97" s="912">
        <f t="shared" si="220"/>
        <v>0</v>
      </c>
      <c r="QHV97" s="912">
        <f t="shared" si="220"/>
        <v>0</v>
      </c>
      <c r="QHW97" s="912">
        <f t="shared" si="220"/>
        <v>0</v>
      </c>
      <c r="QHX97" s="912">
        <f t="shared" si="220"/>
        <v>0</v>
      </c>
      <c r="QHY97" s="912">
        <f t="shared" si="220"/>
        <v>0</v>
      </c>
      <c r="QHZ97" s="912">
        <f t="shared" si="220"/>
        <v>0</v>
      </c>
      <c r="QIA97" s="912">
        <f t="shared" si="220"/>
        <v>0</v>
      </c>
      <c r="QIB97" s="912">
        <f t="shared" si="220"/>
        <v>0</v>
      </c>
      <c r="QIC97" s="912">
        <f t="shared" si="220"/>
        <v>0</v>
      </c>
      <c r="QID97" s="912">
        <f t="shared" si="220"/>
        <v>0</v>
      </c>
      <c r="QIE97" s="912">
        <f t="shared" si="220"/>
        <v>0</v>
      </c>
      <c r="QIF97" s="912">
        <f t="shared" si="220"/>
        <v>0</v>
      </c>
      <c r="QIG97" s="912">
        <f t="shared" si="220"/>
        <v>0</v>
      </c>
      <c r="QIH97" s="912">
        <f t="shared" si="220"/>
        <v>0</v>
      </c>
      <c r="QII97" s="912">
        <f t="shared" si="220"/>
        <v>0</v>
      </c>
      <c r="QIJ97" s="912">
        <f t="shared" si="220"/>
        <v>0</v>
      </c>
      <c r="QIK97" s="912">
        <f t="shared" si="220"/>
        <v>0</v>
      </c>
      <c r="QIL97" s="912">
        <f t="shared" si="220"/>
        <v>0</v>
      </c>
      <c r="QIM97" s="912">
        <f t="shared" si="220"/>
        <v>0</v>
      </c>
      <c r="QIN97" s="912">
        <f t="shared" si="220"/>
        <v>0</v>
      </c>
      <c r="QIO97" s="912">
        <f t="shared" si="220"/>
        <v>0</v>
      </c>
      <c r="QIP97" s="912">
        <f t="shared" si="220"/>
        <v>0</v>
      </c>
      <c r="QIQ97" s="912">
        <f t="shared" si="220"/>
        <v>0</v>
      </c>
      <c r="QIR97" s="912">
        <f t="shared" si="220"/>
        <v>0</v>
      </c>
      <c r="QIS97" s="912">
        <f t="shared" si="220"/>
        <v>0</v>
      </c>
      <c r="QIT97" s="912">
        <f t="shared" si="220"/>
        <v>0</v>
      </c>
      <c r="QIU97" s="912">
        <f t="shared" si="220"/>
        <v>0</v>
      </c>
      <c r="QIV97" s="912">
        <f t="shared" si="220"/>
        <v>0</v>
      </c>
      <c r="QIW97" s="912">
        <f t="shared" si="220"/>
        <v>0</v>
      </c>
      <c r="QIX97" s="912">
        <f t="shared" si="220"/>
        <v>0</v>
      </c>
      <c r="QIY97" s="912">
        <f t="shared" si="220"/>
        <v>0</v>
      </c>
      <c r="QIZ97" s="912">
        <f t="shared" si="220"/>
        <v>0</v>
      </c>
      <c r="QJA97" s="912">
        <f t="shared" si="220"/>
        <v>0</v>
      </c>
      <c r="QJB97" s="912">
        <f t="shared" si="220"/>
        <v>0</v>
      </c>
      <c r="QJC97" s="912">
        <f t="shared" si="220"/>
        <v>0</v>
      </c>
      <c r="QJD97" s="912">
        <f t="shared" si="220"/>
        <v>0</v>
      </c>
      <c r="QJE97" s="912">
        <f t="shared" si="220"/>
        <v>0</v>
      </c>
      <c r="QJF97" s="912">
        <f t="shared" si="220"/>
        <v>0</v>
      </c>
      <c r="QJG97" s="912">
        <f t="shared" si="220"/>
        <v>0</v>
      </c>
      <c r="QJH97" s="912">
        <f t="shared" si="220"/>
        <v>0</v>
      </c>
      <c r="QJI97" s="912">
        <f t="shared" si="220"/>
        <v>0</v>
      </c>
      <c r="QJJ97" s="912">
        <f t="shared" si="220"/>
        <v>0</v>
      </c>
      <c r="QJK97" s="912">
        <f t="shared" si="220"/>
        <v>0</v>
      </c>
      <c r="QJL97" s="912">
        <f t="shared" si="220"/>
        <v>0</v>
      </c>
      <c r="QJM97" s="912">
        <f t="shared" si="220"/>
        <v>0</v>
      </c>
      <c r="QJN97" s="912">
        <f t="shared" si="220"/>
        <v>0</v>
      </c>
      <c r="QJO97" s="912">
        <f t="shared" si="220"/>
        <v>0</v>
      </c>
      <c r="QJP97" s="912">
        <f t="shared" si="220"/>
        <v>0</v>
      </c>
      <c r="QJQ97" s="912">
        <f t="shared" si="220"/>
        <v>0</v>
      </c>
      <c r="QJR97" s="912">
        <f t="shared" si="220"/>
        <v>0</v>
      </c>
      <c r="QJS97" s="912">
        <f t="shared" si="220"/>
        <v>0</v>
      </c>
      <c r="QJT97" s="912">
        <f t="shared" si="220"/>
        <v>0</v>
      </c>
      <c r="QJU97" s="912">
        <f t="shared" si="220"/>
        <v>0</v>
      </c>
      <c r="QJV97" s="912">
        <f t="shared" si="220"/>
        <v>0</v>
      </c>
      <c r="QJW97" s="912">
        <f t="shared" si="220"/>
        <v>0</v>
      </c>
      <c r="QJX97" s="912">
        <f t="shared" si="220"/>
        <v>0</v>
      </c>
      <c r="QJY97" s="912">
        <f t="shared" si="220"/>
        <v>0</v>
      </c>
      <c r="QJZ97" s="912">
        <f t="shared" si="220"/>
        <v>0</v>
      </c>
      <c r="QKA97" s="912">
        <f t="shared" si="220"/>
        <v>0</v>
      </c>
      <c r="QKB97" s="912">
        <f t="shared" si="220"/>
        <v>0</v>
      </c>
      <c r="QKC97" s="912">
        <f t="shared" si="220"/>
        <v>0</v>
      </c>
      <c r="QKD97" s="912">
        <f t="shared" ref="QKD97:QMO97" si="221">SUM(QKD96+QKD98)</f>
        <v>0</v>
      </c>
      <c r="QKE97" s="912">
        <f t="shared" si="221"/>
        <v>0</v>
      </c>
      <c r="QKF97" s="912">
        <f t="shared" si="221"/>
        <v>0</v>
      </c>
      <c r="QKG97" s="912">
        <f t="shared" si="221"/>
        <v>0</v>
      </c>
      <c r="QKH97" s="912">
        <f t="shared" si="221"/>
        <v>0</v>
      </c>
      <c r="QKI97" s="912">
        <f t="shared" si="221"/>
        <v>0</v>
      </c>
      <c r="QKJ97" s="912">
        <f t="shared" si="221"/>
        <v>0</v>
      </c>
      <c r="QKK97" s="912">
        <f t="shared" si="221"/>
        <v>0</v>
      </c>
      <c r="QKL97" s="912">
        <f t="shared" si="221"/>
        <v>0</v>
      </c>
      <c r="QKM97" s="912">
        <f t="shared" si="221"/>
        <v>0</v>
      </c>
      <c r="QKN97" s="912">
        <f t="shared" si="221"/>
        <v>0</v>
      </c>
      <c r="QKO97" s="912">
        <f t="shared" si="221"/>
        <v>0</v>
      </c>
      <c r="QKP97" s="912">
        <f t="shared" si="221"/>
        <v>0</v>
      </c>
      <c r="QKQ97" s="912">
        <f t="shared" si="221"/>
        <v>0</v>
      </c>
      <c r="QKR97" s="912">
        <f t="shared" si="221"/>
        <v>0</v>
      </c>
      <c r="QKS97" s="912">
        <f t="shared" si="221"/>
        <v>0</v>
      </c>
      <c r="QKT97" s="912">
        <f t="shared" si="221"/>
        <v>0</v>
      </c>
      <c r="QKU97" s="912">
        <f t="shared" si="221"/>
        <v>0</v>
      </c>
      <c r="QKV97" s="912">
        <f t="shared" si="221"/>
        <v>0</v>
      </c>
      <c r="QKW97" s="912">
        <f t="shared" si="221"/>
        <v>0</v>
      </c>
      <c r="QKX97" s="912">
        <f t="shared" si="221"/>
        <v>0</v>
      </c>
      <c r="QKY97" s="912">
        <f t="shared" si="221"/>
        <v>0</v>
      </c>
      <c r="QKZ97" s="912">
        <f t="shared" si="221"/>
        <v>0</v>
      </c>
      <c r="QLA97" s="912">
        <f t="shared" si="221"/>
        <v>0</v>
      </c>
      <c r="QLB97" s="912">
        <f t="shared" si="221"/>
        <v>0</v>
      </c>
      <c r="QLC97" s="912">
        <f t="shared" si="221"/>
        <v>0</v>
      </c>
      <c r="QLD97" s="912">
        <f t="shared" si="221"/>
        <v>0</v>
      </c>
      <c r="QLE97" s="912">
        <f t="shared" si="221"/>
        <v>0</v>
      </c>
      <c r="QLF97" s="912">
        <f t="shared" si="221"/>
        <v>0</v>
      </c>
      <c r="QLG97" s="912">
        <f t="shared" si="221"/>
        <v>0</v>
      </c>
      <c r="QLH97" s="912">
        <f t="shared" si="221"/>
        <v>0</v>
      </c>
      <c r="QLI97" s="912">
        <f t="shared" si="221"/>
        <v>0</v>
      </c>
      <c r="QLJ97" s="912">
        <f t="shared" si="221"/>
        <v>0</v>
      </c>
      <c r="QLK97" s="912">
        <f t="shared" si="221"/>
        <v>0</v>
      </c>
      <c r="QLL97" s="912">
        <f t="shared" si="221"/>
        <v>0</v>
      </c>
      <c r="QLM97" s="912">
        <f t="shared" si="221"/>
        <v>0</v>
      </c>
      <c r="QLN97" s="912">
        <f t="shared" si="221"/>
        <v>0</v>
      </c>
      <c r="QLO97" s="912">
        <f t="shared" si="221"/>
        <v>0</v>
      </c>
      <c r="QLP97" s="912">
        <f t="shared" si="221"/>
        <v>0</v>
      </c>
      <c r="QLQ97" s="912">
        <f t="shared" si="221"/>
        <v>0</v>
      </c>
      <c r="QLR97" s="912">
        <f t="shared" si="221"/>
        <v>0</v>
      </c>
      <c r="QLS97" s="912">
        <f t="shared" si="221"/>
        <v>0</v>
      </c>
      <c r="QLT97" s="912">
        <f t="shared" si="221"/>
        <v>0</v>
      </c>
      <c r="QLU97" s="912">
        <f t="shared" si="221"/>
        <v>0</v>
      </c>
      <c r="QLV97" s="912">
        <f t="shared" si="221"/>
        <v>0</v>
      </c>
      <c r="QLW97" s="912">
        <f t="shared" si="221"/>
        <v>0</v>
      </c>
      <c r="QLX97" s="912">
        <f t="shared" si="221"/>
        <v>0</v>
      </c>
      <c r="QLY97" s="912">
        <f t="shared" si="221"/>
        <v>0</v>
      </c>
      <c r="QLZ97" s="912">
        <f t="shared" si="221"/>
        <v>0</v>
      </c>
      <c r="QMA97" s="912">
        <f t="shared" si="221"/>
        <v>0</v>
      </c>
      <c r="QMB97" s="912">
        <f t="shared" si="221"/>
        <v>0</v>
      </c>
      <c r="QMC97" s="912">
        <f t="shared" si="221"/>
        <v>0</v>
      </c>
      <c r="QMD97" s="912">
        <f t="shared" si="221"/>
        <v>0</v>
      </c>
      <c r="QME97" s="912">
        <f t="shared" si="221"/>
        <v>0</v>
      </c>
      <c r="QMF97" s="912">
        <f t="shared" si="221"/>
        <v>0</v>
      </c>
      <c r="QMG97" s="912">
        <f t="shared" si="221"/>
        <v>0</v>
      </c>
      <c r="QMH97" s="912">
        <f t="shared" si="221"/>
        <v>0</v>
      </c>
      <c r="QMI97" s="912">
        <f t="shared" si="221"/>
        <v>0</v>
      </c>
      <c r="QMJ97" s="912">
        <f t="shared" si="221"/>
        <v>0</v>
      </c>
      <c r="QMK97" s="912">
        <f t="shared" si="221"/>
        <v>0</v>
      </c>
      <c r="QML97" s="912">
        <f t="shared" si="221"/>
        <v>0</v>
      </c>
      <c r="QMM97" s="912">
        <f t="shared" si="221"/>
        <v>0</v>
      </c>
      <c r="QMN97" s="912">
        <f t="shared" si="221"/>
        <v>0</v>
      </c>
      <c r="QMO97" s="912">
        <f t="shared" si="221"/>
        <v>0</v>
      </c>
      <c r="QMP97" s="912">
        <f t="shared" ref="QMP97:QPA97" si="222">SUM(QMP96+QMP98)</f>
        <v>0</v>
      </c>
      <c r="QMQ97" s="912">
        <f t="shared" si="222"/>
        <v>0</v>
      </c>
      <c r="QMR97" s="912">
        <f t="shared" si="222"/>
        <v>0</v>
      </c>
      <c r="QMS97" s="912">
        <f t="shared" si="222"/>
        <v>0</v>
      </c>
      <c r="QMT97" s="912">
        <f t="shared" si="222"/>
        <v>0</v>
      </c>
      <c r="QMU97" s="912">
        <f t="shared" si="222"/>
        <v>0</v>
      </c>
      <c r="QMV97" s="912">
        <f t="shared" si="222"/>
        <v>0</v>
      </c>
      <c r="QMW97" s="912">
        <f t="shared" si="222"/>
        <v>0</v>
      </c>
      <c r="QMX97" s="912">
        <f t="shared" si="222"/>
        <v>0</v>
      </c>
      <c r="QMY97" s="912">
        <f t="shared" si="222"/>
        <v>0</v>
      </c>
      <c r="QMZ97" s="912">
        <f t="shared" si="222"/>
        <v>0</v>
      </c>
      <c r="QNA97" s="912">
        <f t="shared" si="222"/>
        <v>0</v>
      </c>
      <c r="QNB97" s="912">
        <f t="shared" si="222"/>
        <v>0</v>
      </c>
      <c r="QNC97" s="912">
        <f t="shared" si="222"/>
        <v>0</v>
      </c>
      <c r="QND97" s="912">
        <f t="shared" si="222"/>
        <v>0</v>
      </c>
      <c r="QNE97" s="912">
        <f t="shared" si="222"/>
        <v>0</v>
      </c>
      <c r="QNF97" s="912">
        <f t="shared" si="222"/>
        <v>0</v>
      </c>
      <c r="QNG97" s="912">
        <f t="shared" si="222"/>
        <v>0</v>
      </c>
      <c r="QNH97" s="912">
        <f t="shared" si="222"/>
        <v>0</v>
      </c>
      <c r="QNI97" s="912">
        <f t="shared" si="222"/>
        <v>0</v>
      </c>
      <c r="QNJ97" s="912">
        <f t="shared" si="222"/>
        <v>0</v>
      </c>
      <c r="QNK97" s="912">
        <f t="shared" si="222"/>
        <v>0</v>
      </c>
      <c r="QNL97" s="912">
        <f t="shared" si="222"/>
        <v>0</v>
      </c>
      <c r="QNM97" s="912">
        <f t="shared" si="222"/>
        <v>0</v>
      </c>
      <c r="QNN97" s="912">
        <f t="shared" si="222"/>
        <v>0</v>
      </c>
      <c r="QNO97" s="912">
        <f t="shared" si="222"/>
        <v>0</v>
      </c>
      <c r="QNP97" s="912">
        <f t="shared" si="222"/>
        <v>0</v>
      </c>
      <c r="QNQ97" s="912">
        <f t="shared" si="222"/>
        <v>0</v>
      </c>
      <c r="QNR97" s="912">
        <f t="shared" si="222"/>
        <v>0</v>
      </c>
      <c r="QNS97" s="912">
        <f t="shared" si="222"/>
        <v>0</v>
      </c>
      <c r="QNT97" s="912">
        <f t="shared" si="222"/>
        <v>0</v>
      </c>
      <c r="QNU97" s="912">
        <f t="shared" si="222"/>
        <v>0</v>
      </c>
      <c r="QNV97" s="912">
        <f t="shared" si="222"/>
        <v>0</v>
      </c>
      <c r="QNW97" s="912">
        <f t="shared" si="222"/>
        <v>0</v>
      </c>
      <c r="QNX97" s="912">
        <f t="shared" si="222"/>
        <v>0</v>
      </c>
      <c r="QNY97" s="912">
        <f t="shared" si="222"/>
        <v>0</v>
      </c>
      <c r="QNZ97" s="912">
        <f t="shared" si="222"/>
        <v>0</v>
      </c>
      <c r="QOA97" s="912">
        <f t="shared" si="222"/>
        <v>0</v>
      </c>
      <c r="QOB97" s="912">
        <f t="shared" si="222"/>
        <v>0</v>
      </c>
      <c r="QOC97" s="912">
        <f t="shared" si="222"/>
        <v>0</v>
      </c>
      <c r="QOD97" s="912">
        <f t="shared" si="222"/>
        <v>0</v>
      </c>
      <c r="QOE97" s="912">
        <f t="shared" si="222"/>
        <v>0</v>
      </c>
      <c r="QOF97" s="912">
        <f t="shared" si="222"/>
        <v>0</v>
      </c>
      <c r="QOG97" s="912">
        <f t="shared" si="222"/>
        <v>0</v>
      </c>
      <c r="QOH97" s="912">
        <f t="shared" si="222"/>
        <v>0</v>
      </c>
      <c r="QOI97" s="912">
        <f t="shared" si="222"/>
        <v>0</v>
      </c>
      <c r="QOJ97" s="912">
        <f t="shared" si="222"/>
        <v>0</v>
      </c>
      <c r="QOK97" s="912">
        <f t="shared" si="222"/>
        <v>0</v>
      </c>
      <c r="QOL97" s="912">
        <f t="shared" si="222"/>
        <v>0</v>
      </c>
      <c r="QOM97" s="912">
        <f t="shared" si="222"/>
        <v>0</v>
      </c>
      <c r="QON97" s="912">
        <f t="shared" si="222"/>
        <v>0</v>
      </c>
      <c r="QOO97" s="912">
        <f t="shared" si="222"/>
        <v>0</v>
      </c>
      <c r="QOP97" s="912">
        <f t="shared" si="222"/>
        <v>0</v>
      </c>
      <c r="QOQ97" s="912">
        <f t="shared" si="222"/>
        <v>0</v>
      </c>
      <c r="QOR97" s="912">
        <f t="shared" si="222"/>
        <v>0</v>
      </c>
      <c r="QOS97" s="912">
        <f t="shared" si="222"/>
        <v>0</v>
      </c>
      <c r="QOT97" s="912">
        <f t="shared" si="222"/>
        <v>0</v>
      </c>
      <c r="QOU97" s="912">
        <f t="shared" si="222"/>
        <v>0</v>
      </c>
      <c r="QOV97" s="912">
        <f t="shared" si="222"/>
        <v>0</v>
      </c>
      <c r="QOW97" s="912">
        <f t="shared" si="222"/>
        <v>0</v>
      </c>
      <c r="QOX97" s="912">
        <f t="shared" si="222"/>
        <v>0</v>
      </c>
      <c r="QOY97" s="912">
        <f t="shared" si="222"/>
        <v>0</v>
      </c>
      <c r="QOZ97" s="912">
        <f t="shared" si="222"/>
        <v>0</v>
      </c>
      <c r="QPA97" s="912">
        <f t="shared" si="222"/>
        <v>0</v>
      </c>
      <c r="QPB97" s="912">
        <f t="shared" ref="QPB97:QRM97" si="223">SUM(QPB96+QPB98)</f>
        <v>0</v>
      </c>
      <c r="QPC97" s="912">
        <f t="shared" si="223"/>
        <v>0</v>
      </c>
      <c r="QPD97" s="912">
        <f t="shared" si="223"/>
        <v>0</v>
      </c>
      <c r="QPE97" s="912">
        <f t="shared" si="223"/>
        <v>0</v>
      </c>
      <c r="QPF97" s="912">
        <f t="shared" si="223"/>
        <v>0</v>
      </c>
      <c r="QPG97" s="912">
        <f t="shared" si="223"/>
        <v>0</v>
      </c>
      <c r="QPH97" s="912">
        <f t="shared" si="223"/>
        <v>0</v>
      </c>
      <c r="QPI97" s="912">
        <f t="shared" si="223"/>
        <v>0</v>
      </c>
      <c r="QPJ97" s="912">
        <f t="shared" si="223"/>
        <v>0</v>
      </c>
      <c r="QPK97" s="912">
        <f t="shared" si="223"/>
        <v>0</v>
      </c>
      <c r="QPL97" s="912">
        <f t="shared" si="223"/>
        <v>0</v>
      </c>
      <c r="QPM97" s="912">
        <f t="shared" si="223"/>
        <v>0</v>
      </c>
      <c r="QPN97" s="912">
        <f t="shared" si="223"/>
        <v>0</v>
      </c>
      <c r="QPO97" s="912">
        <f t="shared" si="223"/>
        <v>0</v>
      </c>
      <c r="QPP97" s="912">
        <f t="shared" si="223"/>
        <v>0</v>
      </c>
      <c r="QPQ97" s="912">
        <f t="shared" si="223"/>
        <v>0</v>
      </c>
      <c r="QPR97" s="912">
        <f t="shared" si="223"/>
        <v>0</v>
      </c>
      <c r="QPS97" s="912">
        <f t="shared" si="223"/>
        <v>0</v>
      </c>
      <c r="QPT97" s="912">
        <f t="shared" si="223"/>
        <v>0</v>
      </c>
      <c r="QPU97" s="912">
        <f t="shared" si="223"/>
        <v>0</v>
      </c>
      <c r="QPV97" s="912">
        <f t="shared" si="223"/>
        <v>0</v>
      </c>
      <c r="QPW97" s="912">
        <f t="shared" si="223"/>
        <v>0</v>
      </c>
      <c r="QPX97" s="912">
        <f t="shared" si="223"/>
        <v>0</v>
      </c>
      <c r="QPY97" s="912">
        <f t="shared" si="223"/>
        <v>0</v>
      </c>
      <c r="QPZ97" s="912">
        <f t="shared" si="223"/>
        <v>0</v>
      </c>
      <c r="QQA97" s="912">
        <f t="shared" si="223"/>
        <v>0</v>
      </c>
      <c r="QQB97" s="912">
        <f t="shared" si="223"/>
        <v>0</v>
      </c>
      <c r="QQC97" s="912">
        <f t="shared" si="223"/>
        <v>0</v>
      </c>
      <c r="QQD97" s="912">
        <f t="shared" si="223"/>
        <v>0</v>
      </c>
      <c r="QQE97" s="912">
        <f t="shared" si="223"/>
        <v>0</v>
      </c>
      <c r="QQF97" s="912">
        <f t="shared" si="223"/>
        <v>0</v>
      </c>
      <c r="QQG97" s="912">
        <f t="shared" si="223"/>
        <v>0</v>
      </c>
      <c r="QQH97" s="912">
        <f t="shared" si="223"/>
        <v>0</v>
      </c>
      <c r="QQI97" s="912">
        <f t="shared" si="223"/>
        <v>0</v>
      </c>
      <c r="QQJ97" s="912">
        <f t="shared" si="223"/>
        <v>0</v>
      </c>
      <c r="QQK97" s="912">
        <f t="shared" si="223"/>
        <v>0</v>
      </c>
      <c r="QQL97" s="912">
        <f t="shared" si="223"/>
        <v>0</v>
      </c>
      <c r="QQM97" s="912">
        <f t="shared" si="223"/>
        <v>0</v>
      </c>
      <c r="QQN97" s="912">
        <f t="shared" si="223"/>
        <v>0</v>
      </c>
      <c r="QQO97" s="912">
        <f t="shared" si="223"/>
        <v>0</v>
      </c>
      <c r="QQP97" s="912">
        <f t="shared" si="223"/>
        <v>0</v>
      </c>
      <c r="QQQ97" s="912">
        <f t="shared" si="223"/>
        <v>0</v>
      </c>
      <c r="QQR97" s="912">
        <f t="shared" si="223"/>
        <v>0</v>
      </c>
      <c r="QQS97" s="912">
        <f t="shared" si="223"/>
        <v>0</v>
      </c>
      <c r="QQT97" s="912">
        <f t="shared" si="223"/>
        <v>0</v>
      </c>
      <c r="QQU97" s="912">
        <f t="shared" si="223"/>
        <v>0</v>
      </c>
      <c r="QQV97" s="912">
        <f t="shared" si="223"/>
        <v>0</v>
      </c>
      <c r="QQW97" s="912">
        <f t="shared" si="223"/>
        <v>0</v>
      </c>
      <c r="QQX97" s="912">
        <f t="shared" si="223"/>
        <v>0</v>
      </c>
      <c r="QQY97" s="912">
        <f t="shared" si="223"/>
        <v>0</v>
      </c>
      <c r="QQZ97" s="912">
        <f t="shared" si="223"/>
        <v>0</v>
      </c>
      <c r="QRA97" s="912">
        <f t="shared" si="223"/>
        <v>0</v>
      </c>
      <c r="QRB97" s="912">
        <f t="shared" si="223"/>
        <v>0</v>
      </c>
      <c r="QRC97" s="912">
        <f t="shared" si="223"/>
        <v>0</v>
      </c>
      <c r="QRD97" s="912">
        <f t="shared" si="223"/>
        <v>0</v>
      </c>
      <c r="QRE97" s="912">
        <f t="shared" si="223"/>
        <v>0</v>
      </c>
      <c r="QRF97" s="912">
        <f t="shared" si="223"/>
        <v>0</v>
      </c>
      <c r="QRG97" s="912">
        <f t="shared" si="223"/>
        <v>0</v>
      </c>
      <c r="QRH97" s="912">
        <f t="shared" si="223"/>
        <v>0</v>
      </c>
      <c r="QRI97" s="912">
        <f t="shared" si="223"/>
        <v>0</v>
      </c>
      <c r="QRJ97" s="912">
        <f t="shared" si="223"/>
        <v>0</v>
      </c>
      <c r="QRK97" s="912">
        <f t="shared" si="223"/>
        <v>0</v>
      </c>
      <c r="QRL97" s="912">
        <f t="shared" si="223"/>
        <v>0</v>
      </c>
      <c r="QRM97" s="912">
        <f t="shared" si="223"/>
        <v>0</v>
      </c>
      <c r="QRN97" s="912">
        <f t="shared" ref="QRN97:QTY97" si="224">SUM(QRN96+QRN98)</f>
        <v>0</v>
      </c>
      <c r="QRO97" s="912">
        <f t="shared" si="224"/>
        <v>0</v>
      </c>
      <c r="QRP97" s="912">
        <f t="shared" si="224"/>
        <v>0</v>
      </c>
      <c r="QRQ97" s="912">
        <f t="shared" si="224"/>
        <v>0</v>
      </c>
      <c r="QRR97" s="912">
        <f t="shared" si="224"/>
        <v>0</v>
      </c>
      <c r="QRS97" s="912">
        <f t="shared" si="224"/>
        <v>0</v>
      </c>
      <c r="QRT97" s="912">
        <f t="shared" si="224"/>
        <v>0</v>
      </c>
      <c r="QRU97" s="912">
        <f t="shared" si="224"/>
        <v>0</v>
      </c>
      <c r="QRV97" s="912">
        <f t="shared" si="224"/>
        <v>0</v>
      </c>
      <c r="QRW97" s="912">
        <f t="shared" si="224"/>
        <v>0</v>
      </c>
      <c r="QRX97" s="912">
        <f t="shared" si="224"/>
        <v>0</v>
      </c>
      <c r="QRY97" s="912">
        <f t="shared" si="224"/>
        <v>0</v>
      </c>
      <c r="QRZ97" s="912">
        <f t="shared" si="224"/>
        <v>0</v>
      </c>
      <c r="QSA97" s="912">
        <f t="shared" si="224"/>
        <v>0</v>
      </c>
      <c r="QSB97" s="912">
        <f t="shared" si="224"/>
        <v>0</v>
      </c>
      <c r="QSC97" s="912">
        <f t="shared" si="224"/>
        <v>0</v>
      </c>
      <c r="QSD97" s="912">
        <f t="shared" si="224"/>
        <v>0</v>
      </c>
      <c r="QSE97" s="912">
        <f t="shared" si="224"/>
        <v>0</v>
      </c>
      <c r="QSF97" s="912">
        <f t="shared" si="224"/>
        <v>0</v>
      </c>
      <c r="QSG97" s="912">
        <f t="shared" si="224"/>
        <v>0</v>
      </c>
      <c r="QSH97" s="912">
        <f t="shared" si="224"/>
        <v>0</v>
      </c>
      <c r="QSI97" s="912">
        <f t="shared" si="224"/>
        <v>0</v>
      </c>
      <c r="QSJ97" s="912">
        <f t="shared" si="224"/>
        <v>0</v>
      </c>
      <c r="QSK97" s="912">
        <f t="shared" si="224"/>
        <v>0</v>
      </c>
      <c r="QSL97" s="912">
        <f t="shared" si="224"/>
        <v>0</v>
      </c>
      <c r="QSM97" s="912">
        <f t="shared" si="224"/>
        <v>0</v>
      </c>
      <c r="QSN97" s="912">
        <f t="shared" si="224"/>
        <v>0</v>
      </c>
      <c r="QSO97" s="912">
        <f t="shared" si="224"/>
        <v>0</v>
      </c>
      <c r="QSP97" s="912">
        <f t="shared" si="224"/>
        <v>0</v>
      </c>
      <c r="QSQ97" s="912">
        <f t="shared" si="224"/>
        <v>0</v>
      </c>
      <c r="QSR97" s="912">
        <f t="shared" si="224"/>
        <v>0</v>
      </c>
      <c r="QSS97" s="912">
        <f t="shared" si="224"/>
        <v>0</v>
      </c>
      <c r="QST97" s="912">
        <f t="shared" si="224"/>
        <v>0</v>
      </c>
      <c r="QSU97" s="912">
        <f t="shared" si="224"/>
        <v>0</v>
      </c>
      <c r="QSV97" s="912">
        <f t="shared" si="224"/>
        <v>0</v>
      </c>
      <c r="QSW97" s="912">
        <f t="shared" si="224"/>
        <v>0</v>
      </c>
      <c r="QSX97" s="912">
        <f t="shared" si="224"/>
        <v>0</v>
      </c>
      <c r="QSY97" s="912">
        <f t="shared" si="224"/>
        <v>0</v>
      </c>
      <c r="QSZ97" s="912">
        <f t="shared" si="224"/>
        <v>0</v>
      </c>
      <c r="QTA97" s="912">
        <f t="shared" si="224"/>
        <v>0</v>
      </c>
      <c r="QTB97" s="912">
        <f t="shared" si="224"/>
        <v>0</v>
      </c>
      <c r="QTC97" s="912">
        <f t="shared" si="224"/>
        <v>0</v>
      </c>
      <c r="QTD97" s="912">
        <f t="shared" si="224"/>
        <v>0</v>
      </c>
      <c r="QTE97" s="912">
        <f t="shared" si="224"/>
        <v>0</v>
      </c>
      <c r="QTF97" s="912">
        <f t="shared" si="224"/>
        <v>0</v>
      </c>
      <c r="QTG97" s="912">
        <f t="shared" si="224"/>
        <v>0</v>
      </c>
      <c r="QTH97" s="912">
        <f t="shared" si="224"/>
        <v>0</v>
      </c>
      <c r="QTI97" s="912">
        <f t="shared" si="224"/>
        <v>0</v>
      </c>
      <c r="QTJ97" s="912">
        <f t="shared" si="224"/>
        <v>0</v>
      </c>
      <c r="QTK97" s="912">
        <f t="shared" si="224"/>
        <v>0</v>
      </c>
      <c r="QTL97" s="912">
        <f t="shared" si="224"/>
        <v>0</v>
      </c>
      <c r="QTM97" s="912">
        <f t="shared" si="224"/>
        <v>0</v>
      </c>
      <c r="QTN97" s="912">
        <f t="shared" si="224"/>
        <v>0</v>
      </c>
      <c r="QTO97" s="912">
        <f t="shared" si="224"/>
        <v>0</v>
      </c>
      <c r="QTP97" s="912">
        <f t="shared" si="224"/>
        <v>0</v>
      </c>
      <c r="QTQ97" s="912">
        <f t="shared" si="224"/>
        <v>0</v>
      </c>
      <c r="QTR97" s="912">
        <f t="shared" si="224"/>
        <v>0</v>
      </c>
      <c r="QTS97" s="912">
        <f t="shared" si="224"/>
        <v>0</v>
      </c>
      <c r="QTT97" s="912">
        <f t="shared" si="224"/>
        <v>0</v>
      </c>
      <c r="QTU97" s="912">
        <f t="shared" si="224"/>
        <v>0</v>
      </c>
      <c r="QTV97" s="912">
        <f t="shared" si="224"/>
        <v>0</v>
      </c>
      <c r="QTW97" s="912">
        <f t="shared" si="224"/>
        <v>0</v>
      </c>
      <c r="QTX97" s="912">
        <f t="shared" si="224"/>
        <v>0</v>
      </c>
      <c r="QTY97" s="912">
        <f t="shared" si="224"/>
        <v>0</v>
      </c>
      <c r="QTZ97" s="912">
        <f t="shared" ref="QTZ97:QWK97" si="225">SUM(QTZ96+QTZ98)</f>
        <v>0</v>
      </c>
      <c r="QUA97" s="912">
        <f t="shared" si="225"/>
        <v>0</v>
      </c>
      <c r="QUB97" s="912">
        <f t="shared" si="225"/>
        <v>0</v>
      </c>
      <c r="QUC97" s="912">
        <f t="shared" si="225"/>
        <v>0</v>
      </c>
      <c r="QUD97" s="912">
        <f t="shared" si="225"/>
        <v>0</v>
      </c>
      <c r="QUE97" s="912">
        <f t="shared" si="225"/>
        <v>0</v>
      </c>
      <c r="QUF97" s="912">
        <f t="shared" si="225"/>
        <v>0</v>
      </c>
      <c r="QUG97" s="912">
        <f t="shared" si="225"/>
        <v>0</v>
      </c>
      <c r="QUH97" s="912">
        <f t="shared" si="225"/>
        <v>0</v>
      </c>
      <c r="QUI97" s="912">
        <f t="shared" si="225"/>
        <v>0</v>
      </c>
      <c r="QUJ97" s="912">
        <f t="shared" si="225"/>
        <v>0</v>
      </c>
      <c r="QUK97" s="912">
        <f t="shared" si="225"/>
        <v>0</v>
      </c>
      <c r="QUL97" s="912">
        <f t="shared" si="225"/>
        <v>0</v>
      </c>
      <c r="QUM97" s="912">
        <f t="shared" si="225"/>
        <v>0</v>
      </c>
      <c r="QUN97" s="912">
        <f t="shared" si="225"/>
        <v>0</v>
      </c>
      <c r="QUO97" s="912">
        <f t="shared" si="225"/>
        <v>0</v>
      </c>
      <c r="QUP97" s="912">
        <f t="shared" si="225"/>
        <v>0</v>
      </c>
      <c r="QUQ97" s="912">
        <f t="shared" si="225"/>
        <v>0</v>
      </c>
      <c r="QUR97" s="912">
        <f t="shared" si="225"/>
        <v>0</v>
      </c>
      <c r="QUS97" s="912">
        <f t="shared" si="225"/>
        <v>0</v>
      </c>
      <c r="QUT97" s="912">
        <f t="shared" si="225"/>
        <v>0</v>
      </c>
      <c r="QUU97" s="912">
        <f t="shared" si="225"/>
        <v>0</v>
      </c>
      <c r="QUV97" s="912">
        <f t="shared" si="225"/>
        <v>0</v>
      </c>
      <c r="QUW97" s="912">
        <f t="shared" si="225"/>
        <v>0</v>
      </c>
      <c r="QUX97" s="912">
        <f t="shared" si="225"/>
        <v>0</v>
      </c>
      <c r="QUY97" s="912">
        <f t="shared" si="225"/>
        <v>0</v>
      </c>
      <c r="QUZ97" s="912">
        <f t="shared" si="225"/>
        <v>0</v>
      </c>
      <c r="QVA97" s="912">
        <f t="shared" si="225"/>
        <v>0</v>
      </c>
      <c r="QVB97" s="912">
        <f t="shared" si="225"/>
        <v>0</v>
      </c>
      <c r="QVC97" s="912">
        <f t="shared" si="225"/>
        <v>0</v>
      </c>
      <c r="QVD97" s="912">
        <f t="shared" si="225"/>
        <v>0</v>
      </c>
      <c r="QVE97" s="912">
        <f t="shared" si="225"/>
        <v>0</v>
      </c>
      <c r="QVF97" s="912">
        <f t="shared" si="225"/>
        <v>0</v>
      </c>
      <c r="QVG97" s="912">
        <f t="shared" si="225"/>
        <v>0</v>
      </c>
      <c r="QVH97" s="912">
        <f t="shared" si="225"/>
        <v>0</v>
      </c>
      <c r="QVI97" s="912">
        <f t="shared" si="225"/>
        <v>0</v>
      </c>
      <c r="QVJ97" s="912">
        <f t="shared" si="225"/>
        <v>0</v>
      </c>
      <c r="QVK97" s="912">
        <f t="shared" si="225"/>
        <v>0</v>
      </c>
      <c r="QVL97" s="912">
        <f t="shared" si="225"/>
        <v>0</v>
      </c>
      <c r="QVM97" s="912">
        <f t="shared" si="225"/>
        <v>0</v>
      </c>
      <c r="QVN97" s="912">
        <f t="shared" si="225"/>
        <v>0</v>
      </c>
      <c r="QVO97" s="912">
        <f t="shared" si="225"/>
        <v>0</v>
      </c>
      <c r="QVP97" s="912">
        <f t="shared" si="225"/>
        <v>0</v>
      </c>
      <c r="QVQ97" s="912">
        <f t="shared" si="225"/>
        <v>0</v>
      </c>
      <c r="QVR97" s="912">
        <f t="shared" si="225"/>
        <v>0</v>
      </c>
      <c r="QVS97" s="912">
        <f t="shared" si="225"/>
        <v>0</v>
      </c>
      <c r="QVT97" s="912">
        <f t="shared" si="225"/>
        <v>0</v>
      </c>
      <c r="QVU97" s="912">
        <f t="shared" si="225"/>
        <v>0</v>
      </c>
      <c r="QVV97" s="912">
        <f t="shared" si="225"/>
        <v>0</v>
      </c>
      <c r="QVW97" s="912">
        <f t="shared" si="225"/>
        <v>0</v>
      </c>
      <c r="QVX97" s="912">
        <f t="shared" si="225"/>
        <v>0</v>
      </c>
      <c r="QVY97" s="912">
        <f t="shared" si="225"/>
        <v>0</v>
      </c>
      <c r="QVZ97" s="912">
        <f t="shared" si="225"/>
        <v>0</v>
      </c>
      <c r="QWA97" s="912">
        <f t="shared" si="225"/>
        <v>0</v>
      </c>
      <c r="QWB97" s="912">
        <f t="shared" si="225"/>
        <v>0</v>
      </c>
      <c r="QWC97" s="912">
        <f t="shared" si="225"/>
        <v>0</v>
      </c>
      <c r="QWD97" s="912">
        <f t="shared" si="225"/>
        <v>0</v>
      </c>
      <c r="QWE97" s="912">
        <f t="shared" si="225"/>
        <v>0</v>
      </c>
      <c r="QWF97" s="912">
        <f t="shared" si="225"/>
        <v>0</v>
      </c>
      <c r="QWG97" s="912">
        <f t="shared" si="225"/>
        <v>0</v>
      </c>
      <c r="QWH97" s="912">
        <f t="shared" si="225"/>
        <v>0</v>
      </c>
      <c r="QWI97" s="912">
        <f t="shared" si="225"/>
        <v>0</v>
      </c>
      <c r="QWJ97" s="912">
        <f t="shared" si="225"/>
        <v>0</v>
      </c>
      <c r="QWK97" s="912">
        <f t="shared" si="225"/>
        <v>0</v>
      </c>
      <c r="QWL97" s="912">
        <f t="shared" ref="QWL97:QYW97" si="226">SUM(QWL96+QWL98)</f>
        <v>0</v>
      </c>
      <c r="QWM97" s="912">
        <f t="shared" si="226"/>
        <v>0</v>
      </c>
      <c r="QWN97" s="912">
        <f t="shared" si="226"/>
        <v>0</v>
      </c>
      <c r="QWO97" s="912">
        <f t="shared" si="226"/>
        <v>0</v>
      </c>
      <c r="QWP97" s="912">
        <f t="shared" si="226"/>
        <v>0</v>
      </c>
      <c r="QWQ97" s="912">
        <f t="shared" si="226"/>
        <v>0</v>
      </c>
      <c r="QWR97" s="912">
        <f t="shared" si="226"/>
        <v>0</v>
      </c>
      <c r="QWS97" s="912">
        <f t="shared" si="226"/>
        <v>0</v>
      </c>
      <c r="QWT97" s="912">
        <f t="shared" si="226"/>
        <v>0</v>
      </c>
      <c r="QWU97" s="912">
        <f t="shared" si="226"/>
        <v>0</v>
      </c>
      <c r="QWV97" s="912">
        <f t="shared" si="226"/>
        <v>0</v>
      </c>
      <c r="QWW97" s="912">
        <f t="shared" si="226"/>
        <v>0</v>
      </c>
      <c r="QWX97" s="912">
        <f t="shared" si="226"/>
        <v>0</v>
      </c>
      <c r="QWY97" s="912">
        <f t="shared" si="226"/>
        <v>0</v>
      </c>
      <c r="QWZ97" s="912">
        <f t="shared" si="226"/>
        <v>0</v>
      </c>
      <c r="QXA97" s="912">
        <f t="shared" si="226"/>
        <v>0</v>
      </c>
      <c r="QXB97" s="912">
        <f t="shared" si="226"/>
        <v>0</v>
      </c>
      <c r="QXC97" s="912">
        <f t="shared" si="226"/>
        <v>0</v>
      </c>
      <c r="QXD97" s="912">
        <f t="shared" si="226"/>
        <v>0</v>
      </c>
      <c r="QXE97" s="912">
        <f t="shared" si="226"/>
        <v>0</v>
      </c>
      <c r="QXF97" s="912">
        <f t="shared" si="226"/>
        <v>0</v>
      </c>
      <c r="QXG97" s="912">
        <f t="shared" si="226"/>
        <v>0</v>
      </c>
      <c r="QXH97" s="912">
        <f t="shared" si="226"/>
        <v>0</v>
      </c>
      <c r="QXI97" s="912">
        <f t="shared" si="226"/>
        <v>0</v>
      </c>
      <c r="QXJ97" s="912">
        <f t="shared" si="226"/>
        <v>0</v>
      </c>
      <c r="QXK97" s="912">
        <f t="shared" si="226"/>
        <v>0</v>
      </c>
      <c r="QXL97" s="912">
        <f t="shared" si="226"/>
        <v>0</v>
      </c>
      <c r="QXM97" s="912">
        <f t="shared" si="226"/>
        <v>0</v>
      </c>
      <c r="QXN97" s="912">
        <f t="shared" si="226"/>
        <v>0</v>
      </c>
      <c r="QXO97" s="912">
        <f t="shared" si="226"/>
        <v>0</v>
      </c>
      <c r="QXP97" s="912">
        <f t="shared" si="226"/>
        <v>0</v>
      </c>
      <c r="QXQ97" s="912">
        <f t="shared" si="226"/>
        <v>0</v>
      </c>
      <c r="QXR97" s="912">
        <f t="shared" si="226"/>
        <v>0</v>
      </c>
      <c r="QXS97" s="912">
        <f t="shared" si="226"/>
        <v>0</v>
      </c>
      <c r="QXT97" s="912">
        <f t="shared" si="226"/>
        <v>0</v>
      </c>
      <c r="QXU97" s="912">
        <f t="shared" si="226"/>
        <v>0</v>
      </c>
      <c r="QXV97" s="912">
        <f t="shared" si="226"/>
        <v>0</v>
      </c>
      <c r="QXW97" s="912">
        <f t="shared" si="226"/>
        <v>0</v>
      </c>
      <c r="QXX97" s="912">
        <f t="shared" si="226"/>
        <v>0</v>
      </c>
      <c r="QXY97" s="912">
        <f t="shared" si="226"/>
        <v>0</v>
      </c>
      <c r="QXZ97" s="912">
        <f t="shared" si="226"/>
        <v>0</v>
      </c>
      <c r="QYA97" s="912">
        <f t="shared" si="226"/>
        <v>0</v>
      </c>
      <c r="QYB97" s="912">
        <f t="shared" si="226"/>
        <v>0</v>
      </c>
      <c r="QYC97" s="912">
        <f t="shared" si="226"/>
        <v>0</v>
      </c>
      <c r="QYD97" s="912">
        <f t="shared" si="226"/>
        <v>0</v>
      </c>
      <c r="QYE97" s="912">
        <f t="shared" si="226"/>
        <v>0</v>
      </c>
      <c r="QYF97" s="912">
        <f t="shared" si="226"/>
        <v>0</v>
      </c>
      <c r="QYG97" s="912">
        <f t="shared" si="226"/>
        <v>0</v>
      </c>
      <c r="QYH97" s="912">
        <f t="shared" si="226"/>
        <v>0</v>
      </c>
      <c r="QYI97" s="912">
        <f t="shared" si="226"/>
        <v>0</v>
      </c>
      <c r="QYJ97" s="912">
        <f t="shared" si="226"/>
        <v>0</v>
      </c>
      <c r="QYK97" s="912">
        <f t="shared" si="226"/>
        <v>0</v>
      </c>
      <c r="QYL97" s="912">
        <f t="shared" si="226"/>
        <v>0</v>
      </c>
      <c r="QYM97" s="912">
        <f t="shared" si="226"/>
        <v>0</v>
      </c>
      <c r="QYN97" s="912">
        <f t="shared" si="226"/>
        <v>0</v>
      </c>
      <c r="QYO97" s="912">
        <f t="shared" si="226"/>
        <v>0</v>
      </c>
      <c r="QYP97" s="912">
        <f t="shared" si="226"/>
        <v>0</v>
      </c>
      <c r="QYQ97" s="912">
        <f t="shared" si="226"/>
        <v>0</v>
      </c>
      <c r="QYR97" s="912">
        <f t="shared" si="226"/>
        <v>0</v>
      </c>
      <c r="QYS97" s="912">
        <f t="shared" si="226"/>
        <v>0</v>
      </c>
      <c r="QYT97" s="912">
        <f t="shared" si="226"/>
        <v>0</v>
      </c>
      <c r="QYU97" s="912">
        <f t="shared" si="226"/>
        <v>0</v>
      </c>
      <c r="QYV97" s="912">
        <f t="shared" si="226"/>
        <v>0</v>
      </c>
      <c r="QYW97" s="912">
        <f t="shared" si="226"/>
        <v>0</v>
      </c>
      <c r="QYX97" s="912">
        <f t="shared" ref="QYX97:RBI97" si="227">SUM(QYX96+QYX98)</f>
        <v>0</v>
      </c>
      <c r="QYY97" s="912">
        <f t="shared" si="227"/>
        <v>0</v>
      </c>
      <c r="QYZ97" s="912">
        <f t="shared" si="227"/>
        <v>0</v>
      </c>
      <c r="QZA97" s="912">
        <f t="shared" si="227"/>
        <v>0</v>
      </c>
      <c r="QZB97" s="912">
        <f t="shared" si="227"/>
        <v>0</v>
      </c>
      <c r="QZC97" s="912">
        <f t="shared" si="227"/>
        <v>0</v>
      </c>
      <c r="QZD97" s="912">
        <f t="shared" si="227"/>
        <v>0</v>
      </c>
      <c r="QZE97" s="912">
        <f t="shared" si="227"/>
        <v>0</v>
      </c>
      <c r="QZF97" s="912">
        <f t="shared" si="227"/>
        <v>0</v>
      </c>
      <c r="QZG97" s="912">
        <f t="shared" si="227"/>
        <v>0</v>
      </c>
      <c r="QZH97" s="912">
        <f t="shared" si="227"/>
        <v>0</v>
      </c>
      <c r="QZI97" s="912">
        <f t="shared" si="227"/>
        <v>0</v>
      </c>
      <c r="QZJ97" s="912">
        <f t="shared" si="227"/>
        <v>0</v>
      </c>
      <c r="QZK97" s="912">
        <f t="shared" si="227"/>
        <v>0</v>
      </c>
      <c r="QZL97" s="912">
        <f t="shared" si="227"/>
        <v>0</v>
      </c>
      <c r="QZM97" s="912">
        <f t="shared" si="227"/>
        <v>0</v>
      </c>
      <c r="QZN97" s="912">
        <f t="shared" si="227"/>
        <v>0</v>
      </c>
      <c r="QZO97" s="912">
        <f t="shared" si="227"/>
        <v>0</v>
      </c>
      <c r="QZP97" s="912">
        <f t="shared" si="227"/>
        <v>0</v>
      </c>
      <c r="QZQ97" s="912">
        <f t="shared" si="227"/>
        <v>0</v>
      </c>
      <c r="QZR97" s="912">
        <f t="shared" si="227"/>
        <v>0</v>
      </c>
      <c r="QZS97" s="912">
        <f t="shared" si="227"/>
        <v>0</v>
      </c>
      <c r="QZT97" s="912">
        <f t="shared" si="227"/>
        <v>0</v>
      </c>
      <c r="QZU97" s="912">
        <f t="shared" si="227"/>
        <v>0</v>
      </c>
      <c r="QZV97" s="912">
        <f t="shared" si="227"/>
        <v>0</v>
      </c>
      <c r="QZW97" s="912">
        <f t="shared" si="227"/>
        <v>0</v>
      </c>
      <c r="QZX97" s="912">
        <f t="shared" si="227"/>
        <v>0</v>
      </c>
      <c r="QZY97" s="912">
        <f t="shared" si="227"/>
        <v>0</v>
      </c>
      <c r="QZZ97" s="912">
        <f t="shared" si="227"/>
        <v>0</v>
      </c>
      <c r="RAA97" s="912">
        <f t="shared" si="227"/>
        <v>0</v>
      </c>
      <c r="RAB97" s="912">
        <f t="shared" si="227"/>
        <v>0</v>
      </c>
      <c r="RAC97" s="912">
        <f t="shared" si="227"/>
        <v>0</v>
      </c>
      <c r="RAD97" s="912">
        <f t="shared" si="227"/>
        <v>0</v>
      </c>
      <c r="RAE97" s="912">
        <f t="shared" si="227"/>
        <v>0</v>
      </c>
      <c r="RAF97" s="912">
        <f t="shared" si="227"/>
        <v>0</v>
      </c>
      <c r="RAG97" s="912">
        <f t="shared" si="227"/>
        <v>0</v>
      </c>
      <c r="RAH97" s="912">
        <f t="shared" si="227"/>
        <v>0</v>
      </c>
      <c r="RAI97" s="912">
        <f t="shared" si="227"/>
        <v>0</v>
      </c>
      <c r="RAJ97" s="912">
        <f t="shared" si="227"/>
        <v>0</v>
      </c>
      <c r="RAK97" s="912">
        <f t="shared" si="227"/>
        <v>0</v>
      </c>
      <c r="RAL97" s="912">
        <f t="shared" si="227"/>
        <v>0</v>
      </c>
      <c r="RAM97" s="912">
        <f t="shared" si="227"/>
        <v>0</v>
      </c>
      <c r="RAN97" s="912">
        <f t="shared" si="227"/>
        <v>0</v>
      </c>
      <c r="RAO97" s="912">
        <f t="shared" si="227"/>
        <v>0</v>
      </c>
      <c r="RAP97" s="912">
        <f t="shared" si="227"/>
        <v>0</v>
      </c>
      <c r="RAQ97" s="912">
        <f t="shared" si="227"/>
        <v>0</v>
      </c>
      <c r="RAR97" s="912">
        <f t="shared" si="227"/>
        <v>0</v>
      </c>
      <c r="RAS97" s="912">
        <f t="shared" si="227"/>
        <v>0</v>
      </c>
      <c r="RAT97" s="912">
        <f t="shared" si="227"/>
        <v>0</v>
      </c>
      <c r="RAU97" s="912">
        <f t="shared" si="227"/>
        <v>0</v>
      </c>
      <c r="RAV97" s="912">
        <f t="shared" si="227"/>
        <v>0</v>
      </c>
      <c r="RAW97" s="912">
        <f t="shared" si="227"/>
        <v>0</v>
      </c>
      <c r="RAX97" s="912">
        <f t="shared" si="227"/>
        <v>0</v>
      </c>
      <c r="RAY97" s="912">
        <f t="shared" si="227"/>
        <v>0</v>
      </c>
      <c r="RAZ97" s="912">
        <f t="shared" si="227"/>
        <v>0</v>
      </c>
      <c r="RBA97" s="912">
        <f t="shared" si="227"/>
        <v>0</v>
      </c>
      <c r="RBB97" s="912">
        <f t="shared" si="227"/>
        <v>0</v>
      </c>
      <c r="RBC97" s="912">
        <f t="shared" si="227"/>
        <v>0</v>
      </c>
      <c r="RBD97" s="912">
        <f t="shared" si="227"/>
        <v>0</v>
      </c>
      <c r="RBE97" s="912">
        <f t="shared" si="227"/>
        <v>0</v>
      </c>
      <c r="RBF97" s="912">
        <f t="shared" si="227"/>
        <v>0</v>
      </c>
      <c r="RBG97" s="912">
        <f t="shared" si="227"/>
        <v>0</v>
      </c>
      <c r="RBH97" s="912">
        <f t="shared" si="227"/>
        <v>0</v>
      </c>
      <c r="RBI97" s="912">
        <f t="shared" si="227"/>
        <v>0</v>
      </c>
      <c r="RBJ97" s="912">
        <f t="shared" ref="RBJ97:RDU97" si="228">SUM(RBJ96+RBJ98)</f>
        <v>0</v>
      </c>
      <c r="RBK97" s="912">
        <f t="shared" si="228"/>
        <v>0</v>
      </c>
      <c r="RBL97" s="912">
        <f t="shared" si="228"/>
        <v>0</v>
      </c>
      <c r="RBM97" s="912">
        <f t="shared" si="228"/>
        <v>0</v>
      </c>
      <c r="RBN97" s="912">
        <f t="shared" si="228"/>
        <v>0</v>
      </c>
      <c r="RBO97" s="912">
        <f t="shared" si="228"/>
        <v>0</v>
      </c>
      <c r="RBP97" s="912">
        <f t="shared" si="228"/>
        <v>0</v>
      </c>
      <c r="RBQ97" s="912">
        <f t="shared" si="228"/>
        <v>0</v>
      </c>
      <c r="RBR97" s="912">
        <f t="shared" si="228"/>
        <v>0</v>
      </c>
      <c r="RBS97" s="912">
        <f t="shared" si="228"/>
        <v>0</v>
      </c>
      <c r="RBT97" s="912">
        <f t="shared" si="228"/>
        <v>0</v>
      </c>
      <c r="RBU97" s="912">
        <f t="shared" si="228"/>
        <v>0</v>
      </c>
      <c r="RBV97" s="912">
        <f t="shared" si="228"/>
        <v>0</v>
      </c>
      <c r="RBW97" s="912">
        <f t="shared" si="228"/>
        <v>0</v>
      </c>
      <c r="RBX97" s="912">
        <f t="shared" si="228"/>
        <v>0</v>
      </c>
      <c r="RBY97" s="912">
        <f t="shared" si="228"/>
        <v>0</v>
      </c>
      <c r="RBZ97" s="912">
        <f t="shared" si="228"/>
        <v>0</v>
      </c>
      <c r="RCA97" s="912">
        <f t="shared" si="228"/>
        <v>0</v>
      </c>
      <c r="RCB97" s="912">
        <f t="shared" si="228"/>
        <v>0</v>
      </c>
      <c r="RCC97" s="912">
        <f t="shared" si="228"/>
        <v>0</v>
      </c>
      <c r="RCD97" s="912">
        <f t="shared" si="228"/>
        <v>0</v>
      </c>
      <c r="RCE97" s="912">
        <f t="shared" si="228"/>
        <v>0</v>
      </c>
      <c r="RCF97" s="912">
        <f t="shared" si="228"/>
        <v>0</v>
      </c>
      <c r="RCG97" s="912">
        <f t="shared" si="228"/>
        <v>0</v>
      </c>
      <c r="RCH97" s="912">
        <f t="shared" si="228"/>
        <v>0</v>
      </c>
      <c r="RCI97" s="912">
        <f t="shared" si="228"/>
        <v>0</v>
      </c>
      <c r="RCJ97" s="912">
        <f t="shared" si="228"/>
        <v>0</v>
      </c>
      <c r="RCK97" s="912">
        <f t="shared" si="228"/>
        <v>0</v>
      </c>
      <c r="RCL97" s="912">
        <f t="shared" si="228"/>
        <v>0</v>
      </c>
      <c r="RCM97" s="912">
        <f t="shared" si="228"/>
        <v>0</v>
      </c>
      <c r="RCN97" s="912">
        <f t="shared" si="228"/>
        <v>0</v>
      </c>
      <c r="RCO97" s="912">
        <f t="shared" si="228"/>
        <v>0</v>
      </c>
      <c r="RCP97" s="912">
        <f t="shared" si="228"/>
        <v>0</v>
      </c>
      <c r="RCQ97" s="912">
        <f t="shared" si="228"/>
        <v>0</v>
      </c>
      <c r="RCR97" s="912">
        <f t="shared" si="228"/>
        <v>0</v>
      </c>
      <c r="RCS97" s="912">
        <f t="shared" si="228"/>
        <v>0</v>
      </c>
      <c r="RCT97" s="912">
        <f t="shared" si="228"/>
        <v>0</v>
      </c>
      <c r="RCU97" s="912">
        <f t="shared" si="228"/>
        <v>0</v>
      </c>
      <c r="RCV97" s="912">
        <f t="shared" si="228"/>
        <v>0</v>
      </c>
      <c r="RCW97" s="912">
        <f t="shared" si="228"/>
        <v>0</v>
      </c>
      <c r="RCX97" s="912">
        <f t="shared" si="228"/>
        <v>0</v>
      </c>
      <c r="RCY97" s="912">
        <f t="shared" si="228"/>
        <v>0</v>
      </c>
      <c r="RCZ97" s="912">
        <f t="shared" si="228"/>
        <v>0</v>
      </c>
      <c r="RDA97" s="912">
        <f t="shared" si="228"/>
        <v>0</v>
      </c>
      <c r="RDB97" s="912">
        <f t="shared" si="228"/>
        <v>0</v>
      </c>
      <c r="RDC97" s="912">
        <f t="shared" si="228"/>
        <v>0</v>
      </c>
      <c r="RDD97" s="912">
        <f t="shared" si="228"/>
        <v>0</v>
      </c>
      <c r="RDE97" s="912">
        <f t="shared" si="228"/>
        <v>0</v>
      </c>
      <c r="RDF97" s="912">
        <f t="shared" si="228"/>
        <v>0</v>
      </c>
      <c r="RDG97" s="912">
        <f t="shared" si="228"/>
        <v>0</v>
      </c>
      <c r="RDH97" s="912">
        <f t="shared" si="228"/>
        <v>0</v>
      </c>
      <c r="RDI97" s="912">
        <f t="shared" si="228"/>
        <v>0</v>
      </c>
      <c r="RDJ97" s="912">
        <f t="shared" si="228"/>
        <v>0</v>
      </c>
      <c r="RDK97" s="912">
        <f t="shared" si="228"/>
        <v>0</v>
      </c>
      <c r="RDL97" s="912">
        <f t="shared" si="228"/>
        <v>0</v>
      </c>
      <c r="RDM97" s="912">
        <f t="shared" si="228"/>
        <v>0</v>
      </c>
      <c r="RDN97" s="912">
        <f t="shared" si="228"/>
        <v>0</v>
      </c>
      <c r="RDO97" s="912">
        <f t="shared" si="228"/>
        <v>0</v>
      </c>
      <c r="RDP97" s="912">
        <f t="shared" si="228"/>
        <v>0</v>
      </c>
      <c r="RDQ97" s="912">
        <f t="shared" si="228"/>
        <v>0</v>
      </c>
      <c r="RDR97" s="912">
        <f t="shared" si="228"/>
        <v>0</v>
      </c>
      <c r="RDS97" s="912">
        <f t="shared" si="228"/>
        <v>0</v>
      </c>
      <c r="RDT97" s="912">
        <f t="shared" si="228"/>
        <v>0</v>
      </c>
      <c r="RDU97" s="912">
        <f t="shared" si="228"/>
        <v>0</v>
      </c>
      <c r="RDV97" s="912">
        <f t="shared" ref="RDV97:RGG97" si="229">SUM(RDV96+RDV98)</f>
        <v>0</v>
      </c>
      <c r="RDW97" s="912">
        <f t="shared" si="229"/>
        <v>0</v>
      </c>
      <c r="RDX97" s="912">
        <f t="shared" si="229"/>
        <v>0</v>
      </c>
      <c r="RDY97" s="912">
        <f t="shared" si="229"/>
        <v>0</v>
      </c>
      <c r="RDZ97" s="912">
        <f t="shared" si="229"/>
        <v>0</v>
      </c>
      <c r="REA97" s="912">
        <f t="shared" si="229"/>
        <v>0</v>
      </c>
      <c r="REB97" s="912">
        <f t="shared" si="229"/>
        <v>0</v>
      </c>
      <c r="REC97" s="912">
        <f t="shared" si="229"/>
        <v>0</v>
      </c>
      <c r="RED97" s="912">
        <f t="shared" si="229"/>
        <v>0</v>
      </c>
      <c r="REE97" s="912">
        <f t="shared" si="229"/>
        <v>0</v>
      </c>
      <c r="REF97" s="912">
        <f t="shared" si="229"/>
        <v>0</v>
      </c>
      <c r="REG97" s="912">
        <f t="shared" si="229"/>
        <v>0</v>
      </c>
      <c r="REH97" s="912">
        <f t="shared" si="229"/>
        <v>0</v>
      </c>
      <c r="REI97" s="912">
        <f t="shared" si="229"/>
        <v>0</v>
      </c>
      <c r="REJ97" s="912">
        <f t="shared" si="229"/>
        <v>0</v>
      </c>
      <c r="REK97" s="912">
        <f t="shared" si="229"/>
        <v>0</v>
      </c>
      <c r="REL97" s="912">
        <f t="shared" si="229"/>
        <v>0</v>
      </c>
      <c r="REM97" s="912">
        <f t="shared" si="229"/>
        <v>0</v>
      </c>
      <c r="REN97" s="912">
        <f t="shared" si="229"/>
        <v>0</v>
      </c>
      <c r="REO97" s="912">
        <f t="shared" si="229"/>
        <v>0</v>
      </c>
      <c r="REP97" s="912">
        <f t="shared" si="229"/>
        <v>0</v>
      </c>
      <c r="REQ97" s="912">
        <f t="shared" si="229"/>
        <v>0</v>
      </c>
      <c r="RER97" s="912">
        <f t="shared" si="229"/>
        <v>0</v>
      </c>
      <c r="RES97" s="912">
        <f t="shared" si="229"/>
        <v>0</v>
      </c>
      <c r="RET97" s="912">
        <f t="shared" si="229"/>
        <v>0</v>
      </c>
      <c r="REU97" s="912">
        <f t="shared" si="229"/>
        <v>0</v>
      </c>
      <c r="REV97" s="912">
        <f t="shared" si="229"/>
        <v>0</v>
      </c>
      <c r="REW97" s="912">
        <f t="shared" si="229"/>
        <v>0</v>
      </c>
      <c r="REX97" s="912">
        <f t="shared" si="229"/>
        <v>0</v>
      </c>
      <c r="REY97" s="912">
        <f t="shared" si="229"/>
        <v>0</v>
      </c>
      <c r="REZ97" s="912">
        <f t="shared" si="229"/>
        <v>0</v>
      </c>
      <c r="RFA97" s="912">
        <f t="shared" si="229"/>
        <v>0</v>
      </c>
      <c r="RFB97" s="912">
        <f t="shared" si="229"/>
        <v>0</v>
      </c>
      <c r="RFC97" s="912">
        <f t="shared" si="229"/>
        <v>0</v>
      </c>
      <c r="RFD97" s="912">
        <f t="shared" si="229"/>
        <v>0</v>
      </c>
      <c r="RFE97" s="912">
        <f t="shared" si="229"/>
        <v>0</v>
      </c>
      <c r="RFF97" s="912">
        <f t="shared" si="229"/>
        <v>0</v>
      </c>
      <c r="RFG97" s="912">
        <f t="shared" si="229"/>
        <v>0</v>
      </c>
      <c r="RFH97" s="912">
        <f t="shared" si="229"/>
        <v>0</v>
      </c>
      <c r="RFI97" s="912">
        <f t="shared" si="229"/>
        <v>0</v>
      </c>
      <c r="RFJ97" s="912">
        <f t="shared" si="229"/>
        <v>0</v>
      </c>
      <c r="RFK97" s="912">
        <f t="shared" si="229"/>
        <v>0</v>
      </c>
      <c r="RFL97" s="912">
        <f t="shared" si="229"/>
        <v>0</v>
      </c>
      <c r="RFM97" s="912">
        <f t="shared" si="229"/>
        <v>0</v>
      </c>
      <c r="RFN97" s="912">
        <f t="shared" si="229"/>
        <v>0</v>
      </c>
      <c r="RFO97" s="912">
        <f t="shared" si="229"/>
        <v>0</v>
      </c>
      <c r="RFP97" s="912">
        <f t="shared" si="229"/>
        <v>0</v>
      </c>
      <c r="RFQ97" s="912">
        <f t="shared" si="229"/>
        <v>0</v>
      </c>
      <c r="RFR97" s="912">
        <f t="shared" si="229"/>
        <v>0</v>
      </c>
      <c r="RFS97" s="912">
        <f t="shared" si="229"/>
        <v>0</v>
      </c>
      <c r="RFT97" s="912">
        <f t="shared" si="229"/>
        <v>0</v>
      </c>
      <c r="RFU97" s="912">
        <f t="shared" si="229"/>
        <v>0</v>
      </c>
      <c r="RFV97" s="912">
        <f t="shared" si="229"/>
        <v>0</v>
      </c>
      <c r="RFW97" s="912">
        <f t="shared" si="229"/>
        <v>0</v>
      </c>
      <c r="RFX97" s="912">
        <f t="shared" si="229"/>
        <v>0</v>
      </c>
      <c r="RFY97" s="912">
        <f t="shared" si="229"/>
        <v>0</v>
      </c>
      <c r="RFZ97" s="912">
        <f t="shared" si="229"/>
        <v>0</v>
      </c>
      <c r="RGA97" s="912">
        <f t="shared" si="229"/>
        <v>0</v>
      </c>
      <c r="RGB97" s="912">
        <f t="shared" si="229"/>
        <v>0</v>
      </c>
      <c r="RGC97" s="912">
        <f t="shared" si="229"/>
        <v>0</v>
      </c>
      <c r="RGD97" s="912">
        <f t="shared" si="229"/>
        <v>0</v>
      </c>
      <c r="RGE97" s="912">
        <f t="shared" si="229"/>
        <v>0</v>
      </c>
      <c r="RGF97" s="912">
        <f t="shared" si="229"/>
        <v>0</v>
      </c>
      <c r="RGG97" s="912">
        <f t="shared" si="229"/>
        <v>0</v>
      </c>
      <c r="RGH97" s="912">
        <f t="shared" ref="RGH97:RIS97" si="230">SUM(RGH96+RGH98)</f>
        <v>0</v>
      </c>
      <c r="RGI97" s="912">
        <f t="shared" si="230"/>
        <v>0</v>
      </c>
      <c r="RGJ97" s="912">
        <f t="shared" si="230"/>
        <v>0</v>
      </c>
      <c r="RGK97" s="912">
        <f t="shared" si="230"/>
        <v>0</v>
      </c>
      <c r="RGL97" s="912">
        <f t="shared" si="230"/>
        <v>0</v>
      </c>
      <c r="RGM97" s="912">
        <f t="shared" si="230"/>
        <v>0</v>
      </c>
      <c r="RGN97" s="912">
        <f t="shared" si="230"/>
        <v>0</v>
      </c>
      <c r="RGO97" s="912">
        <f t="shared" si="230"/>
        <v>0</v>
      </c>
      <c r="RGP97" s="912">
        <f t="shared" si="230"/>
        <v>0</v>
      </c>
      <c r="RGQ97" s="912">
        <f t="shared" si="230"/>
        <v>0</v>
      </c>
      <c r="RGR97" s="912">
        <f t="shared" si="230"/>
        <v>0</v>
      </c>
      <c r="RGS97" s="912">
        <f t="shared" si="230"/>
        <v>0</v>
      </c>
      <c r="RGT97" s="912">
        <f t="shared" si="230"/>
        <v>0</v>
      </c>
      <c r="RGU97" s="912">
        <f t="shared" si="230"/>
        <v>0</v>
      </c>
      <c r="RGV97" s="912">
        <f t="shared" si="230"/>
        <v>0</v>
      </c>
      <c r="RGW97" s="912">
        <f t="shared" si="230"/>
        <v>0</v>
      </c>
      <c r="RGX97" s="912">
        <f t="shared" si="230"/>
        <v>0</v>
      </c>
      <c r="RGY97" s="912">
        <f t="shared" si="230"/>
        <v>0</v>
      </c>
      <c r="RGZ97" s="912">
        <f t="shared" si="230"/>
        <v>0</v>
      </c>
      <c r="RHA97" s="912">
        <f t="shared" si="230"/>
        <v>0</v>
      </c>
      <c r="RHB97" s="912">
        <f t="shared" si="230"/>
        <v>0</v>
      </c>
      <c r="RHC97" s="912">
        <f t="shared" si="230"/>
        <v>0</v>
      </c>
      <c r="RHD97" s="912">
        <f t="shared" si="230"/>
        <v>0</v>
      </c>
      <c r="RHE97" s="912">
        <f t="shared" si="230"/>
        <v>0</v>
      </c>
      <c r="RHF97" s="912">
        <f t="shared" si="230"/>
        <v>0</v>
      </c>
      <c r="RHG97" s="912">
        <f t="shared" si="230"/>
        <v>0</v>
      </c>
      <c r="RHH97" s="912">
        <f t="shared" si="230"/>
        <v>0</v>
      </c>
      <c r="RHI97" s="912">
        <f t="shared" si="230"/>
        <v>0</v>
      </c>
      <c r="RHJ97" s="912">
        <f t="shared" si="230"/>
        <v>0</v>
      </c>
      <c r="RHK97" s="912">
        <f t="shared" si="230"/>
        <v>0</v>
      </c>
      <c r="RHL97" s="912">
        <f t="shared" si="230"/>
        <v>0</v>
      </c>
      <c r="RHM97" s="912">
        <f t="shared" si="230"/>
        <v>0</v>
      </c>
      <c r="RHN97" s="912">
        <f t="shared" si="230"/>
        <v>0</v>
      </c>
      <c r="RHO97" s="912">
        <f t="shared" si="230"/>
        <v>0</v>
      </c>
      <c r="RHP97" s="912">
        <f t="shared" si="230"/>
        <v>0</v>
      </c>
      <c r="RHQ97" s="912">
        <f t="shared" si="230"/>
        <v>0</v>
      </c>
      <c r="RHR97" s="912">
        <f t="shared" si="230"/>
        <v>0</v>
      </c>
      <c r="RHS97" s="912">
        <f t="shared" si="230"/>
        <v>0</v>
      </c>
      <c r="RHT97" s="912">
        <f t="shared" si="230"/>
        <v>0</v>
      </c>
      <c r="RHU97" s="912">
        <f t="shared" si="230"/>
        <v>0</v>
      </c>
      <c r="RHV97" s="912">
        <f t="shared" si="230"/>
        <v>0</v>
      </c>
      <c r="RHW97" s="912">
        <f t="shared" si="230"/>
        <v>0</v>
      </c>
      <c r="RHX97" s="912">
        <f t="shared" si="230"/>
        <v>0</v>
      </c>
      <c r="RHY97" s="912">
        <f t="shared" si="230"/>
        <v>0</v>
      </c>
      <c r="RHZ97" s="912">
        <f t="shared" si="230"/>
        <v>0</v>
      </c>
      <c r="RIA97" s="912">
        <f t="shared" si="230"/>
        <v>0</v>
      </c>
      <c r="RIB97" s="912">
        <f t="shared" si="230"/>
        <v>0</v>
      </c>
      <c r="RIC97" s="912">
        <f t="shared" si="230"/>
        <v>0</v>
      </c>
      <c r="RID97" s="912">
        <f t="shared" si="230"/>
        <v>0</v>
      </c>
      <c r="RIE97" s="912">
        <f t="shared" si="230"/>
        <v>0</v>
      </c>
      <c r="RIF97" s="912">
        <f t="shared" si="230"/>
        <v>0</v>
      </c>
      <c r="RIG97" s="912">
        <f t="shared" si="230"/>
        <v>0</v>
      </c>
      <c r="RIH97" s="912">
        <f t="shared" si="230"/>
        <v>0</v>
      </c>
      <c r="RII97" s="912">
        <f t="shared" si="230"/>
        <v>0</v>
      </c>
      <c r="RIJ97" s="912">
        <f t="shared" si="230"/>
        <v>0</v>
      </c>
      <c r="RIK97" s="912">
        <f t="shared" si="230"/>
        <v>0</v>
      </c>
      <c r="RIL97" s="912">
        <f t="shared" si="230"/>
        <v>0</v>
      </c>
      <c r="RIM97" s="912">
        <f t="shared" si="230"/>
        <v>0</v>
      </c>
      <c r="RIN97" s="912">
        <f t="shared" si="230"/>
        <v>0</v>
      </c>
      <c r="RIO97" s="912">
        <f t="shared" si="230"/>
        <v>0</v>
      </c>
      <c r="RIP97" s="912">
        <f t="shared" si="230"/>
        <v>0</v>
      </c>
      <c r="RIQ97" s="912">
        <f t="shared" si="230"/>
        <v>0</v>
      </c>
      <c r="RIR97" s="912">
        <f t="shared" si="230"/>
        <v>0</v>
      </c>
      <c r="RIS97" s="912">
        <f t="shared" si="230"/>
        <v>0</v>
      </c>
      <c r="RIT97" s="912">
        <f t="shared" ref="RIT97:RLE97" si="231">SUM(RIT96+RIT98)</f>
        <v>0</v>
      </c>
      <c r="RIU97" s="912">
        <f t="shared" si="231"/>
        <v>0</v>
      </c>
      <c r="RIV97" s="912">
        <f t="shared" si="231"/>
        <v>0</v>
      </c>
      <c r="RIW97" s="912">
        <f t="shared" si="231"/>
        <v>0</v>
      </c>
      <c r="RIX97" s="912">
        <f t="shared" si="231"/>
        <v>0</v>
      </c>
      <c r="RIY97" s="912">
        <f t="shared" si="231"/>
        <v>0</v>
      </c>
      <c r="RIZ97" s="912">
        <f t="shared" si="231"/>
        <v>0</v>
      </c>
      <c r="RJA97" s="912">
        <f t="shared" si="231"/>
        <v>0</v>
      </c>
      <c r="RJB97" s="912">
        <f t="shared" si="231"/>
        <v>0</v>
      </c>
      <c r="RJC97" s="912">
        <f t="shared" si="231"/>
        <v>0</v>
      </c>
      <c r="RJD97" s="912">
        <f t="shared" si="231"/>
        <v>0</v>
      </c>
      <c r="RJE97" s="912">
        <f t="shared" si="231"/>
        <v>0</v>
      </c>
      <c r="RJF97" s="912">
        <f t="shared" si="231"/>
        <v>0</v>
      </c>
      <c r="RJG97" s="912">
        <f t="shared" si="231"/>
        <v>0</v>
      </c>
      <c r="RJH97" s="912">
        <f t="shared" si="231"/>
        <v>0</v>
      </c>
      <c r="RJI97" s="912">
        <f t="shared" si="231"/>
        <v>0</v>
      </c>
      <c r="RJJ97" s="912">
        <f t="shared" si="231"/>
        <v>0</v>
      </c>
      <c r="RJK97" s="912">
        <f t="shared" si="231"/>
        <v>0</v>
      </c>
      <c r="RJL97" s="912">
        <f t="shared" si="231"/>
        <v>0</v>
      </c>
      <c r="RJM97" s="912">
        <f t="shared" si="231"/>
        <v>0</v>
      </c>
      <c r="RJN97" s="912">
        <f t="shared" si="231"/>
        <v>0</v>
      </c>
      <c r="RJO97" s="912">
        <f t="shared" si="231"/>
        <v>0</v>
      </c>
      <c r="RJP97" s="912">
        <f t="shared" si="231"/>
        <v>0</v>
      </c>
      <c r="RJQ97" s="912">
        <f t="shared" si="231"/>
        <v>0</v>
      </c>
      <c r="RJR97" s="912">
        <f t="shared" si="231"/>
        <v>0</v>
      </c>
      <c r="RJS97" s="912">
        <f t="shared" si="231"/>
        <v>0</v>
      </c>
      <c r="RJT97" s="912">
        <f t="shared" si="231"/>
        <v>0</v>
      </c>
      <c r="RJU97" s="912">
        <f t="shared" si="231"/>
        <v>0</v>
      </c>
      <c r="RJV97" s="912">
        <f t="shared" si="231"/>
        <v>0</v>
      </c>
      <c r="RJW97" s="912">
        <f t="shared" si="231"/>
        <v>0</v>
      </c>
      <c r="RJX97" s="912">
        <f t="shared" si="231"/>
        <v>0</v>
      </c>
      <c r="RJY97" s="912">
        <f t="shared" si="231"/>
        <v>0</v>
      </c>
      <c r="RJZ97" s="912">
        <f t="shared" si="231"/>
        <v>0</v>
      </c>
      <c r="RKA97" s="912">
        <f t="shared" si="231"/>
        <v>0</v>
      </c>
      <c r="RKB97" s="912">
        <f t="shared" si="231"/>
        <v>0</v>
      </c>
      <c r="RKC97" s="912">
        <f t="shared" si="231"/>
        <v>0</v>
      </c>
      <c r="RKD97" s="912">
        <f t="shared" si="231"/>
        <v>0</v>
      </c>
      <c r="RKE97" s="912">
        <f t="shared" si="231"/>
        <v>0</v>
      </c>
      <c r="RKF97" s="912">
        <f t="shared" si="231"/>
        <v>0</v>
      </c>
      <c r="RKG97" s="912">
        <f t="shared" si="231"/>
        <v>0</v>
      </c>
      <c r="RKH97" s="912">
        <f t="shared" si="231"/>
        <v>0</v>
      </c>
      <c r="RKI97" s="912">
        <f t="shared" si="231"/>
        <v>0</v>
      </c>
      <c r="RKJ97" s="912">
        <f t="shared" si="231"/>
        <v>0</v>
      </c>
      <c r="RKK97" s="912">
        <f t="shared" si="231"/>
        <v>0</v>
      </c>
      <c r="RKL97" s="912">
        <f t="shared" si="231"/>
        <v>0</v>
      </c>
      <c r="RKM97" s="912">
        <f t="shared" si="231"/>
        <v>0</v>
      </c>
      <c r="RKN97" s="912">
        <f t="shared" si="231"/>
        <v>0</v>
      </c>
      <c r="RKO97" s="912">
        <f t="shared" si="231"/>
        <v>0</v>
      </c>
      <c r="RKP97" s="912">
        <f t="shared" si="231"/>
        <v>0</v>
      </c>
      <c r="RKQ97" s="912">
        <f t="shared" si="231"/>
        <v>0</v>
      </c>
      <c r="RKR97" s="912">
        <f t="shared" si="231"/>
        <v>0</v>
      </c>
      <c r="RKS97" s="912">
        <f t="shared" si="231"/>
        <v>0</v>
      </c>
      <c r="RKT97" s="912">
        <f t="shared" si="231"/>
        <v>0</v>
      </c>
      <c r="RKU97" s="912">
        <f t="shared" si="231"/>
        <v>0</v>
      </c>
      <c r="RKV97" s="912">
        <f t="shared" si="231"/>
        <v>0</v>
      </c>
      <c r="RKW97" s="912">
        <f t="shared" si="231"/>
        <v>0</v>
      </c>
      <c r="RKX97" s="912">
        <f t="shared" si="231"/>
        <v>0</v>
      </c>
      <c r="RKY97" s="912">
        <f t="shared" si="231"/>
        <v>0</v>
      </c>
      <c r="RKZ97" s="912">
        <f t="shared" si="231"/>
        <v>0</v>
      </c>
      <c r="RLA97" s="912">
        <f t="shared" si="231"/>
        <v>0</v>
      </c>
      <c r="RLB97" s="912">
        <f t="shared" si="231"/>
        <v>0</v>
      </c>
      <c r="RLC97" s="912">
        <f t="shared" si="231"/>
        <v>0</v>
      </c>
      <c r="RLD97" s="912">
        <f t="shared" si="231"/>
        <v>0</v>
      </c>
      <c r="RLE97" s="912">
        <f t="shared" si="231"/>
        <v>0</v>
      </c>
      <c r="RLF97" s="912">
        <f t="shared" ref="RLF97:RNQ97" si="232">SUM(RLF96+RLF98)</f>
        <v>0</v>
      </c>
      <c r="RLG97" s="912">
        <f t="shared" si="232"/>
        <v>0</v>
      </c>
      <c r="RLH97" s="912">
        <f t="shared" si="232"/>
        <v>0</v>
      </c>
      <c r="RLI97" s="912">
        <f t="shared" si="232"/>
        <v>0</v>
      </c>
      <c r="RLJ97" s="912">
        <f t="shared" si="232"/>
        <v>0</v>
      </c>
      <c r="RLK97" s="912">
        <f t="shared" si="232"/>
        <v>0</v>
      </c>
      <c r="RLL97" s="912">
        <f t="shared" si="232"/>
        <v>0</v>
      </c>
      <c r="RLM97" s="912">
        <f t="shared" si="232"/>
        <v>0</v>
      </c>
      <c r="RLN97" s="912">
        <f t="shared" si="232"/>
        <v>0</v>
      </c>
      <c r="RLO97" s="912">
        <f t="shared" si="232"/>
        <v>0</v>
      </c>
      <c r="RLP97" s="912">
        <f t="shared" si="232"/>
        <v>0</v>
      </c>
      <c r="RLQ97" s="912">
        <f t="shared" si="232"/>
        <v>0</v>
      </c>
      <c r="RLR97" s="912">
        <f t="shared" si="232"/>
        <v>0</v>
      </c>
      <c r="RLS97" s="912">
        <f t="shared" si="232"/>
        <v>0</v>
      </c>
      <c r="RLT97" s="912">
        <f t="shared" si="232"/>
        <v>0</v>
      </c>
      <c r="RLU97" s="912">
        <f t="shared" si="232"/>
        <v>0</v>
      </c>
      <c r="RLV97" s="912">
        <f t="shared" si="232"/>
        <v>0</v>
      </c>
      <c r="RLW97" s="912">
        <f t="shared" si="232"/>
        <v>0</v>
      </c>
      <c r="RLX97" s="912">
        <f t="shared" si="232"/>
        <v>0</v>
      </c>
      <c r="RLY97" s="912">
        <f t="shared" si="232"/>
        <v>0</v>
      </c>
      <c r="RLZ97" s="912">
        <f t="shared" si="232"/>
        <v>0</v>
      </c>
      <c r="RMA97" s="912">
        <f t="shared" si="232"/>
        <v>0</v>
      </c>
      <c r="RMB97" s="912">
        <f t="shared" si="232"/>
        <v>0</v>
      </c>
      <c r="RMC97" s="912">
        <f t="shared" si="232"/>
        <v>0</v>
      </c>
      <c r="RMD97" s="912">
        <f t="shared" si="232"/>
        <v>0</v>
      </c>
      <c r="RME97" s="912">
        <f t="shared" si="232"/>
        <v>0</v>
      </c>
      <c r="RMF97" s="912">
        <f t="shared" si="232"/>
        <v>0</v>
      </c>
      <c r="RMG97" s="912">
        <f t="shared" si="232"/>
        <v>0</v>
      </c>
      <c r="RMH97" s="912">
        <f t="shared" si="232"/>
        <v>0</v>
      </c>
      <c r="RMI97" s="912">
        <f t="shared" si="232"/>
        <v>0</v>
      </c>
      <c r="RMJ97" s="912">
        <f t="shared" si="232"/>
        <v>0</v>
      </c>
      <c r="RMK97" s="912">
        <f t="shared" si="232"/>
        <v>0</v>
      </c>
      <c r="RML97" s="912">
        <f t="shared" si="232"/>
        <v>0</v>
      </c>
      <c r="RMM97" s="912">
        <f t="shared" si="232"/>
        <v>0</v>
      </c>
      <c r="RMN97" s="912">
        <f t="shared" si="232"/>
        <v>0</v>
      </c>
      <c r="RMO97" s="912">
        <f t="shared" si="232"/>
        <v>0</v>
      </c>
      <c r="RMP97" s="912">
        <f t="shared" si="232"/>
        <v>0</v>
      </c>
      <c r="RMQ97" s="912">
        <f t="shared" si="232"/>
        <v>0</v>
      </c>
      <c r="RMR97" s="912">
        <f t="shared" si="232"/>
        <v>0</v>
      </c>
      <c r="RMS97" s="912">
        <f t="shared" si="232"/>
        <v>0</v>
      </c>
      <c r="RMT97" s="912">
        <f t="shared" si="232"/>
        <v>0</v>
      </c>
      <c r="RMU97" s="912">
        <f t="shared" si="232"/>
        <v>0</v>
      </c>
      <c r="RMV97" s="912">
        <f t="shared" si="232"/>
        <v>0</v>
      </c>
      <c r="RMW97" s="912">
        <f t="shared" si="232"/>
        <v>0</v>
      </c>
      <c r="RMX97" s="912">
        <f t="shared" si="232"/>
        <v>0</v>
      </c>
      <c r="RMY97" s="912">
        <f t="shared" si="232"/>
        <v>0</v>
      </c>
      <c r="RMZ97" s="912">
        <f t="shared" si="232"/>
        <v>0</v>
      </c>
      <c r="RNA97" s="912">
        <f t="shared" si="232"/>
        <v>0</v>
      </c>
      <c r="RNB97" s="912">
        <f t="shared" si="232"/>
        <v>0</v>
      </c>
      <c r="RNC97" s="912">
        <f t="shared" si="232"/>
        <v>0</v>
      </c>
      <c r="RND97" s="912">
        <f t="shared" si="232"/>
        <v>0</v>
      </c>
      <c r="RNE97" s="912">
        <f t="shared" si="232"/>
        <v>0</v>
      </c>
      <c r="RNF97" s="912">
        <f t="shared" si="232"/>
        <v>0</v>
      </c>
      <c r="RNG97" s="912">
        <f t="shared" si="232"/>
        <v>0</v>
      </c>
      <c r="RNH97" s="912">
        <f t="shared" si="232"/>
        <v>0</v>
      </c>
      <c r="RNI97" s="912">
        <f t="shared" si="232"/>
        <v>0</v>
      </c>
      <c r="RNJ97" s="912">
        <f t="shared" si="232"/>
        <v>0</v>
      </c>
      <c r="RNK97" s="912">
        <f t="shared" si="232"/>
        <v>0</v>
      </c>
      <c r="RNL97" s="912">
        <f t="shared" si="232"/>
        <v>0</v>
      </c>
      <c r="RNM97" s="912">
        <f t="shared" si="232"/>
        <v>0</v>
      </c>
      <c r="RNN97" s="912">
        <f t="shared" si="232"/>
        <v>0</v>
      </c>
      <c r="RNO97" s="912">
        <f t="shared" si="232"/>
        <v>0</v>
      </c>
      <c r="RNP97" s="912">
        <f t="shared" si="232"/>
        <v>0</v>
      </c>
      <c r="RNQ97" s="912">
        <f t="shared" si="232"/>
        <v>0</v>
      </c>
      <c r="RNR97" s="912">
        <f t="shared" ref="RNR97:RQC97" si="233">SUM(RNR96+RNR98)</f>
        <v>0</v>
      </c>
      <c r="RNS97" s="912">
        <f t="shared" si="233"/>
        <v>0</v>
      </c>
      <c r="RNT97" s="912">
        <f t="shared" si="233"/>
        <v>0</v>
      </c>
      <c r="RNU97" s="912">
        <f t="shared" si="233"/>
        <v>0</v>
      </c>
      <c r="RNV97" s="912">
        <f t="shared" si="233"/>
        <v>0</v>
      </c>
      <c r="RNW97" s="912">
        <f t="shared" si="233"/>
        <v>0</v>
      </c>
      <c r="RNX97" s="912">
        <f t="shared" si="233"/>
        <v>0</v>
      </c>
      <c r="RNY97" s="912">
        <f t="shared" si="233"/>
        <v>0</v>
      </c>
      <c r="RNZ97" s="912">
        <f t="shared" si="233"/>
        <v>0</v>
      </c>
      <c r="ROA97" s="912">
        <f t="shared" si="233"/>
        <v>0</v>
      </c>
      <c r="ROB97" s="912">
        <f t="shared" si="233"/>
        <v>0</v>
      </c>
      <c r="ROC97" s="912">
        <f t="shared" si="233"/>
        <v>0</v>
      </c>
      <c r="ROD97" s="912">
        <f t="shared" si="233"/>
        <v>0</v>
      </c>
      <c r="ROE97" s="912">
        <f t="shared" si="233"/>
        <v>0</v>
      </c>
      <c r="ROF97" s="912">
        <f t="shared" si="233"/>
        <v>0</v>
      </c>
      <c r="ROG97" s="912">
        <f t="shared" si="233"/>
        <v>0</v>
      </c>
      <c r="ROH97" s="912">
        <f t="shared" si="233"/>
        <v>0</v>
      </c>
      <c r="ROI97" s="912">
        <f t="shared" si="233"/>
        <v>0</v>
      </c>
      <c r="ROJ97" s="912">
        <f t="shared" si="233"/>
        <v>0</v>
      </c>
      <c r="ROK97" s="912">
        <f t="shared" si="233"/>
        <v>0</v>
      </c>
      <c r="ROL97" s="912">
        <f t="shared" si="233"/>
        <v>0</v>
      </c>
      <c r="ROM97" s="912">
        <f t="shared" si="233"/>
        <v>0</v>
      </c>
      <c r="RON97" s="912">
        <f t="shared" si="233"/>
        <v>0</v>
      </c>
      <c r="ROO97" s="912">
        <f t="shared" si="233"/>
        <v>0</v>
      </c>
      <c r="ROP97" s="912">
        <f t="shared" si="233"/>
        <v>0</v>
      </c>
      <c r="ROQ97" s="912">
        <f t="shared" si="233"/>
        <v>0</v>
      </c>
      <c r="ROR97" s="912">
        <f t="shared" si="233"/>
        <v>0</v>
      </c>
      <c r="ROS97" s="912">
        <f t="shared" si="233"/>
        <v>0</v>
      </c>
      <c r="ROT97" s="912">
        <f t="shared" si="233"/>
        <v>0</v>
      </c>
      <c r="ROU97" s="912">
        <f t="shared" si="233"/>
        <v>0</v>
      </c>
      <c r="ROV97" s="912">
        <f t="shared" si="233"/>
        <v>0</v>
      </c>
      <c r="ROW97" s="912">
        <f t="shared" si="233"/>
        <v>0</v>
      </c>
      <c r="ROX97" s="912">
        <f t="shared" si="233"/>
        <v>0</v>
      </c>
      <c r="ROY97" s="912">
        <f t="shared" si="233"/>
        <v>0</v>
      </c>
      <c r="ROZ97" s="912">
        <f t="shared" si="233"/>
        <v>0</v>
      </c>
      <c r="RPA97" s="912">
        <f t="shared" si="233"/>
        <v>0</v>
      </c>
      <c r="RPB97" s="912">
        <f t="shared" si="233"/>
        <v>0</v>
      </c>
      <c r="RPC97" s="912">
        <f t="shared" si="233"/>
        <v>0</v>
      </c>
      <c r="RPD97" s="912">
        <f t="shared" si="233"/>
        <v>0</v>
      </c>
      <c r="RPE97" s="912">
        <f t="shared" si="233"/>
        <v>0</v>
      </c>
      <c r="RPF97" s="912">
        <f t="shared" si="233"/>
        <v>0</v>
      </c>
      <c r="RPG97" s="912">
        <f t="shared" si="233"/>
        <v>0</v>
      </c>
      <c r="RPH97" s="912">
        <f t="shared" si="233"/>
        <v>0</v>
      </c>
      <c r="RPI97" s="912">
        <f t="shared" si="233"/>
        <v>0</v>
      </c>
      <c r="RPJ97" s="912">
        <f t="shared" si="233"/>
        <v>0</v>
      </c>
      <c r="RPK97" s="912">
        <f t="shared" si="233"/>
        <v>0</v>
      </c>
      <c r="RPL97" s="912">
        <f t="shared" si="233"/>
        <v>0</v>
      </c>
      <c r="RPM97" s="912">
        <f t="shared" si="233"/>
        <v>0</v>
      </c>
      <c r="RPN97" s="912">
        <f t="shared" si="233"/>
        <v>0</v>
      </c>
      <c r="RPO97" s="912">
        <f t="shared" si="233"/>
        <v>0</v>
      </c>
      <c r="RPP97" s="912">
        <f t="shared" si="233"/>
        <v>0</v>
      </c>
      <c r="RPQ97" s="912">
        <f t="shared" si="233"/>
        <v>0</v>
      </c>
      <c r="RPR97" s="912">
        <f t="shared" si="233"/>
        <v>0</v>
      </c>
      <c r="RPS97" s="912">
        <f t="shared" si="233"/>
        <v>0</v>
      </c>
      <c r="RPT97" s="912">
        <f t="shared" si="233"/>
        <v>0</v>
      </c>
      <c r="RPU97" s="912">
        <f t="shared" si="233"/>
        <v>0</v>
      </c>
      <c r="RPV97" s="912">
        <f t="shared" si="233"/>
        <v>0</v>
      </c>
      <c r="RPW97" s="912">
        <f t="shared" si="233"/>
        <v>0</v>
      </c>
      <c r="RPX97" s="912">
        <f t="shared" si="233"/>
        <v>0</v>
      </c>
      <c r="RPY97" s="912">
        <f t="shared" si="233"/>
        <v>0</v>
      </c>
      <c r="RPZ97" s="912">
        <f t="shared" si="233"/>
        <v>0</v>
      </c>
      <c r="RQA97" s="912">
        <f t="shared" si="233"/>
        <v>0</v>
      </c>
      <c r="RQB97" s="912">
        <f t="shared" si="233"/>
        <v>0</v>
      </c>
      <c r="RQC97" s="912">
        <f t="shared" si="233"/>
        <v>0</v>
      </c>
      <c r="RQD97" s="912">
        <f t="shared" ref="RQD97:RSO97" si="234">SUM(RQD96+RQD98)</f>
        <v>0</v>
      </c>
      <c r="RQE97" s="912">
        <f t="shared" si="234"/>
        <v>0</v>
      </c>
      <c r="RQF97" s="912">
        <f t="shared" si="234"/>
        <v>0</v>
      </c>
      <c r="RQG97" s="912">
        <f t="shared" si="234"/>
        <v>0</v>
      </c>
      <c r="RQH97" s="912">
        <f t="shared" si="234"/>
        <v>0</v>
      </c>
      <c r="RQI97" s="912">
        <f t="shared" si="234"/>
        <v>0</v>
      </c>
      <c r="RQJ97" s="912">
        <f t="shared" si="234"/>
        <v>0</v>
      </c>
      <c r="RQK97" s="912">
        <f t="shared" si="234"/>
        <v>0</v>
      </c>
      <c r="RQL97" s="912">
        <f t="shared" si="234"/>
        <v>0</v>
      </c>
      <c r="RQM97" s="912">
        <f t="shared" si="234"/>
        <v>0</v>
      </c>
      <c r="RQN97" s="912">
        <f t="shared" si="234"/>
        <v>0</v>
      </c>
      <c r="RQO97" s="912">
        <f t="shared" si="234"/>
        <v>0</v>
      </c>
      <c r="RQP97" s="912">
        <f t="shared" si="234"/>
        <v>0</v>
      </c>
      <c r="RQQ97" s="912">
        <f t="shared" si="234"/>
        <v>0</v>
      </c>
      <c r="RQR97" s="912">
        <f t="shared" si="234"/>
        <v>0</v>
      </c>
      <c r="RQS97" s="912">
        <f t="shared" si="234"/>
        <v>0</v>
      </c>
      <c r="RQT97" s="912">
        <f t="shared" si="234"/>
        <v>0</v>
      </c>
      <c r="RQU97" s="912">
        <f t="shared" si="234"/>
        <v>0</v>
      </c>
      <c r="RQV97" s="912">
        <f t="shared" si="234"/>
        <v>0</v>
      </c>
      <c r="RQW97" s="912">
        <f t="shared" si="234"/>
        <v>0</v>
      </c>
      <c r="RQX97" s="912">
        <f t="shared" si="234"/>
        <v>0</v>
      </c>
      <c r="RQY97" s="912">
        <f t="shared" si="234"/>
        <v>0</v>
      </c>
      <c r="RQZ97" s="912">
        <f t="shared" si="234"/>
        <v>0</v>
      </c>
      <c r="RRA97" s="912">
        <f t="shared" si="234"/>
        <v>0</v>
      </c>
      <c r="RRB97" s="912">
        <f t="shared" si="234"/>
        <v>0</v>
      </c>
      <c r="RRC97" s="912">
        <f t="shared" si="234"/>
        <v>0</v>
      </c>
      <c r="RRD97" s="912">
        <f t="shared" si="234"/>
        <v>0</v>
      </c>
      <c r="RRE97" s="912">
        <f t="shared" si="234"/>
        <v>0</v>
      </c>
      <c r="RRF97" s="912">
        <f t="shared" si="234"/>
        <v>0</v>
      </c>
      <c r="RRG97" s="912">
        <f t="shared" si="234"/>
        <v>0</v>
      </c>
      <c r="RRH97" s="912">
        <f t="shared" si="234"/>
        <v>0</v>
      </c>
      <c r="RRI97" s="912">
        <f t="shared" si="234"/>
        <v>0</v>
      </c>
      <c r="RRJ97" s="912">
        <f t="shared" si="234"/>
        <v>0</v>
      </c>
      <c r="RRK97" s="912">
        <f t="shared" si="234"/>
        <v>0</v>
      </c>
      <c r="RRL97" s="912">
        <f t="shared" si="234"/>
        <v>0</v>
      </c>
      <c r="RRM97" s="912">
        <f t="shared" si="234"/>
        <v>0</v>
      </c>
      <c r="RRN97" s="912">
        <f t="shared" si="234"/>
        <v>0</v>
      </c>
      <c r="RRO97" s="912">
        <f t="shared" si="234"/>
        <v>0</v>
      </c>
      <c r="RRP97" s="912">
        <f t="shared" si="234"/>
        <v>0</v>
      </c>
      <c r="RRQ97" s="912">
        <f t="shared" si="234"/>
        <v>0</v>
      </c>
      <c r="RRR97" s="912">
        <f t="shared" si="234"/>
        <v>0</v>
      </c>
      <c r="RRS97" s="912">
        <f t="shared" si="234"/>
        <v>0</v>
      </c>
      <c r="RRT97" s="912">
        <f t="shared" si="234"/>
        <v>0</v>
      </c>
      <c r="RRU97" s="912">
        <f t="shared" si="234"/>
        <v>0</v>
      </c>
      <c r="RRV97" s="912">
        <f t="shared" si="234"/>
        <v>0</v>
      </c>
      <c r="RRW97" s="912">
        <f t="shared" si="234"/>
        <v>0</v>
      </c>
      <c r="RRX97" s="912">
        <f t="shared" si="234"/>
        <v>0</v>
      </c>
      <c r="RRY97" s="912">
        <f t="shared" si="234"/>
        <v>0</v>
      </c>
      <c r="RRZ97" s="912">
        <f t="shared" si="234"/>
        <v>0</v>
      </c>
      <c r="RSA97" s="912">
        <f t="shared" si="234"/>
        <v>0</v>
      </c>
      <c r="RSB97" s="912">
        <f t="shared" si="234"/>
        <v>0</v>
      </c>
      <c r="RSC97" s="912">
        <f t="shared" si="234"/>
        <v>0</v>
      </c>
      <c r="RSD97" s="912">
        <f t="shared" si="234"/>
        <v>0</v>
      </c>
      <c r="RSE97" s="912">
        <f t="shared" si="234"/>
        <v>0</v>
      </c>
      <c r="RSF97" s="912">
        <f t="shared" si="234"/>
        <v>0</v>
      </c>
      <c r="RSG97" s="912">
        <f t="shared" si="234"/>
        <v>0</v>
      </c>
      <c r="RSH97" s="912">
        <f t="shared" si="234"/>
        <v>0</v>
      </c>
      <c r="RSI97" s="912">
        <f t="shared" si="234"/>
        <v>0</v>
      </c>
      <c r="RSJ97" s="912">
        <f t="shared" si="234"/>
        <v>0</v>
      </c>
      <c r="RSK97" s="912">
        <f t="shared" si="234"/>
        <v>0</v>
      </c>
      <c r="RSL97" s="912">
        <f t="shared" si="234"/>
        <v>0</v>
      </c>
      <c r="RSM97" s="912">
        <f t="shared" si="234"/>
        <v>0</v>
      </c>
      <c r="RSN97" s="912">
        <f t="shared" si="234"/>
        <v>0</v>
      </c>
      <c r="RSO97" s="912">
        <f t="shared" si="234"/>
        <v>0</v>
      </c>
      <c r="RSP97" s="912">
        <f t="shared" ref="RSP97:RVA97" si="235">SUM(RSP96+RSP98)</f>
        <v>0</v>
      </c>
      <c r="RSQ97" s="912">
        <f t="shared" si="235"/>
        <v>0</v>
      </c>
      <c r="RSR97" s="912">
        <f t="shared" si="235"/>
        <v>0</v>
      </c>
      <c r="RSS97" s="912">
        <f t="shared" si="235"/>
        <v>0</v>
      </c>
      <c r="RST97" s="912">
        <f t="shared" si="235"/>
        <v>0</v>
      </c>
      <c r="RSU97" s="912">
        <f t="shared" si="235"/>
        <v>0</v>
      </c>
      <c r="RSV97" s="912">
        <f t="shared" si="235"/>
        <v>0</v>
      </c>
      <c r="RSW97" s="912">
        <f t="shared" si="235"/>
        <v>0</v>
      </c>
      <c r="RSX97" s="912">
        <f t="shared" si="235"/>
        <v>0</v>
      </c>
      <c r="RSY97" s="912">
        <f t="shared" si="235"/>
        <v>0</v>
      </c>
      <c r="RSZ97" s="912">
        <f t="shared" si="235"/>
        <v>0</v>
      </c>
      <c r="RTA97" s="912">
        <f t="shared" si="235"/>
        <v>0</v>
      </c>
      <c r="RTB97" s="912">
        <f t="shared" si="235"/>
        <v>0</v>
      </c>
      <c r="RTC97" s="912">
        <f t="shared" si="235"/>
        <v>0</v>
      </c>
      <c r="RTD97" s="912">
        <f t="shared" si="235"/>
        <v>0</v>
      </c>
      <c r="RTE97" s="912">
        <f t="shared" si="235"/>
        <v>0</v>
      </c>
      <c r="RTF97" s="912">
        <f t="shared" si="235"/>
        <v>0</v>
      </c>
      <c r="RTG97" s="912">
        <f t="shared" si="235"/>
        <v>0</v>
      </c>
      <c r="RTH97" s="912">
        <f t="shared" si="235"/>
        <v>0</v>
      </c>
      <c r="RTI97" s="912">
        <f t="shared" si="235"/>
        <v>0</v>
      </c>
      <c r="RTJ97" s="912">
        <f t="shared" si="235"/>
        <v>0</v>
      </c>
      <c r="RTK97" s="912">
        <f t="shared" si="235"/>
        <v>0</v>
      </c>
      <c r="RTL97" s="912">
        <f t="shared" si="235"/>
        <v>0</v>
      </c>
      <c r="RTM97" s="912">
        <f t="shared" si="235"/>
        <v>0</v>
      </c>
      <c r="RTN97" s="912">
        <f t="shared" si="235"/>
        <v>0</v>
      </c>
      <c r="RTO97" s="912">
        <f t="shared" si="235"/>
        <v>0</v>
      </c>
      <c r="RTP97" s="912">
        <f t="shared" si="235"/>
        <v>0</v>
      </c>
      <c r="RTQ97" s="912">
        <f t="shared" si="235"/>
        <v>0</v>
      </c>
      <c r="RTR97" s="912">
        <f t="shared" si="235"/>
        <v>0</v>
      </c>
      <c r="RTS97" s="912">
        <f t="shared" si="235"/>
        <v>0</v>
      </c>
      <c r="RTT97" s="912">
        <f t="shared" si="235"/>
        <v>0</v>
      </c>
      <c r="RTU97" s="912">
        <f t="shared" si="235"/>
        <v>0</v>
      </c>
      <c r="RTV97" s="912">
        <f t="shared" si="235"/>
        <v>0</v>
      </c>
      <c r="RTW97" s="912">
        <f t="shared" si="235"/>
        <v>0</v>
      </c>
      <c r="RTX97" s="912">
        <f t="shared" si="235"/>
        <v>0</v>
      </c>
      <c r="RTY97" s="912">
        <f t="shared" si="235"/>
        <v>0</v>
      </c>
      <c r="RTZ97" s="912">
        <f t="shared" si="235"/>
        <v>0</v>
      </c>
      <c r="RUA97" s="912">
        <f t="shared" si="235"/>
        <v>0</v>
      </c>
      <c r="RUB97" s="912">
        <f t="shared" si="235"/>
        <v>0</v>
      </c>
      <c r="RUC97" s="912">
        <f t="shared" si="235"/>
        <v>0</v>
      </c>
      <c r="RUD97" s="912">
        <f t="shared" si="235"/>
        <v>0</v>
      </c>
      <c r="RUE97" s="912">
        <f t="shared" si="235"/>
        <v>0</v>
      </c>
      <c r="RUF97" s="912">
        <f t="shared" si="235"/>
        <v>0</v>
      </c>
      <c r="RUG97" s="912">
        <f t="shared" si="235"/>
        <v>0</v>
      </c>
      <c r="RUH97" s="912">
        <f t="shared" si="235"/>
        <v>0</v>
      </c>
      <c r="RUI97" s="912">
        <f t="shared" si="235"/>
        <v>0</v>
      </c>
      <c r="RUJ97" s="912">
        <f t="shared" si="235"/>
        <v>0</v>
      </c>
      <c r="RUK97" s="912">
        <f t="shared" si="235"/>
        <v>0</v>
      </c>
      <c r="RUL97" s="912">
        <f t="shared" si="235"/>
        <v>0</v>
      </c>
      <c r="RUM97" s="912">
        <f t="shared" si="235"/>
        <v>0</v>
      </c>
      <c r="RUN97" s="912">
        <f t="shared" si="235"/>
        <v>0</v>
      </c>
      <c r="RUO97" s="912">
        <f t="shared" si="235"/>
        <v>0</v>
      </c>
      <c r="RUP97" s="912">
        <f t="shared" si="235"/>
        <v>0</v>
      </c>
      <c r="RUQ97" s="912">
        <f t="shared" si="235"/>
        <v>0</v>
      </c>
      <c r="RUR97" s="912">
        <f t="shared" si="235"/>
        <v>0</v>
      </c>
      <c r="RUS97" s="912">
        <f t="shared" si="235"/>
        <v>0</v>
      </c>
      <c r="RUT97" s="912">
        <f t="shared" si="235"/>
        <v>0</v>
      </c>
      <c r="RUU97" s="912">
        <f t="shared" si="235"/>
        <v>0</v>
      </c>
      <c r="RUV97" s="912">
        <f t="shared" si="235"/>
        <v>0</v>
      </c>
      <c r="RUW97" s="912">
        <f t="shared" si="235"/>
        <v>0</v>
      </c>
      <c r="RUX97" s="912">
        <f t="shared" si="235"/>
        <v>0</v>
      </c>
      <c r="RUY97" s="912">
        <f t="shared" si="235"/>
        <v>0</v>
      </c>
      <c r="RUZ97" s="912">
        <f t="shared" si="235"/>
        <v>0</v>
      </c>
      <c r="RVA97" s="912">
        <f t="shared" si="235"/>
        <v>0</v>
      </c>
      <c r="RVB97" s="912">
        <f t="shared" ref="RVB97:RXM97" si="236">SUM(RVB96+RVB98)</f>
        <v>0</v>
      </c>
      <c r="RVC97" s="912">
        <f t="shared" si="236"/>
        <v>0</v>
      </c>
      <c r="RVD97" s="912">
        <f t="shared" si="236"/>
        <v>0</v>
      </c>
      <c r="RVE97" s="912">
        <f t="shared" si="236"/>
        <v>0</v>
      </c>
      <c r="RVF97" s="912">
        <f t="shared" si="236"/>
        <v>0</v>
      </c>
      <c r="RVG97" s="912">
        <f t="shared" si="236"/>
        <v>0</v>
      </c>
      <c r="RVH97" s="912">
        <f t="shared" si="236"/>
        <v>0</v>
      </c>
      <c r="RVI97" s="912">
        <f t="shared" si="236"/>
        <v>0</v>
      </c>
      <c r="RVJ97" s="912">
        <f t="shared" si="236"/>
        <v>0</v>
      </c>
      <c r="RVK97" s="912">
        <f t="shared" si="236"/>
        <v>0</v>
      </c>
      <c r="RVL97" s="912">
        <f t="shared" si="236"/>
        <v>0</v>
      </c>
      <c r="RVM97" s="912">
        <f t="shared" si="236"/>
        <v>0</v>
      </c>
      <c r="RVN97" s="912">
        <f t="shared" si="236"/>
        <v>0</v>
      </c>
      <c r="RVO97" s="912">
        <f t="shared" si="236"/>
        <v>0</v>
      </c>
      <c r="RVP97" s="912">
        <f t="shared" si="236"/>
        <v>0</v>
      </c>
      <c r="RVQ97" s="912">
        <f t="shared" si="236"/>
        <v>0</v>
      </c>
      <c r="RVR97" s="912">
        <f t="shared" si="236"/>
        <v>0</v>
      </c>
      <c r="RVS97" s="912">
        <f t="shared" si="236"/>
        <v>0</v>
      </c>
      <c r="RVT97" s="912">
        <f t="shared" si="236"/>
        <v>0</v>
      </c>
      <c r="RVU97" s="912">
        <f t="shared" si="236"/>
        <v>0</v>
      </c>
      <c r="RVV97" s="912">
        <f t="shared" si="236"/>
        <v>0</v>
      </c>
      <c r="RVW97" s="912">
        <f t="shared" si="236"/>
        <v>0</v>
      </c>
      <c r="RVX97" s="912">
        <f t="shared" si="236"/>
        <v>0</v>
      </c>
      <c r="RVY97" s="912">
        <f t="shared" si="236"/>
        <v>0</v>
      </c>
      <c r="RVZ97" s="912">
        <f t="shared" si="236"/>
        <v>0</v>
      </c>
      <c r="RWA97" s="912">
        <f t="shared" si="236"/>
        <v>0</v>
      </c>
      <c r="RWB97" s="912">
        <f t="shared" si="236"/>
        <v>0</v>
      </c>
      <c r="RWC97" s="912">
        <f t="shared" si="236"/>
        <v>0</v>
      </c>
      <c r="RWD97" s="912">
        <f t="shared" si="236"/>
        <v>0</v>
      </c>
      <c r="RWE97" s="912">
        <f t="shared" si="236"/>
        <v>0</v>
      </c>
      <c r="RWF97" s="912">
        <f t="shared" si="236"/>
        <v>0</v>
      </c>
      <c r="RWG97" s="912">
        <f t="shared" si="236"/>
        <v>0</v>
      </c>
      <c r="RWH97" s="912">
        <f t="shared" si="236"/>
        <v>0</v>
      </c>
      <c r="RWI97" s="912">
        <f t="shared" si="236"/>
        <v>0</v>
      </c>
      <c r="RWJ97" s="912">
        <f t="shared" si="236"/>
        <v>0</v>
      </c>
      <c r="RWK97" s="912">
        <f t="shared" si="236"/>
        <v>0</v>
      </c>
      <c r="RWL97" s="912">
        <f t="shared" si="236"/>
        <v>0</v>
      </c>
      <c r="RWM97" s="912">
        <f t="shared" si="236"/>
        <v>0</v>
      </c>
      <c r="RWN97" s="912">
        <f t="shared" si="236"/>
        <v>0</v>
      </c>
      <c r="RWO97" s="912">
        <f t="shared" si="236"/>
        <v>0</v>
      </c>
      <c r="RWP97" s="912">
        <f t="shared" si="236"/>
        <v>0</v>
      </c>
      <c r="RWQ97" s="912">
        <f t="shared" si="236"/>
        <v>0</v>
      </c>
      <c r="RWR97" s="912">
        <f t="shared" si="236"/>
        <v>0</v>
      </c>
      <c r="RWS97" s="912">
        <f t="shared" si="236"/>
        <v>0</v>
      </c>
      <c r="RWT97" s="912">
        <f t="shared" si="236"/>
        <v>0</v>
      </c>
      <c r="RWU97" s="912">
        <f t="shared" si="236"/>
        <v>0</v>
      </c>
      <c r="RWV97" s="912">
        <f t="shared" si="236"/>
        <v>0</v>
      </c>
      <c r="RWW97" s="912">
        <f t="shared" si="236"/>
        <v>0</v>
      </c>
      <c r="RWX97" s="912">
        <f t="shared" si="236"/>
        <v>0</v>
      </c>
      <c r="RWY97" s="912">
        <f t="shared" si="236"/>
        <v>0</v>
      </c>
      <c r="RWZ97" s="912">
        <f t="shared" si="236"/>
        <v>0</v>
      </c>
      <c r="RXA97" s="912">
        <f t="shared" si="236"/>
        <v>0</v>
      </c>
      <c r="RXB97" s="912">
        <f t="shared" si="236"/>
        <v>0</v>
      </c>
      <c r="RXC97" s="912">
        <f t="shared" si="236"/>
        <v>0</v>
      </c>
      <c r="RXD97" s="912">
        <f t="shared" si="236"/>
        <v>0</v>
      </c>
      <c r="RXE97" s="912">
        <f t="shared" si="236"/>
        <v>0</v>
      </c>
      <c r="RXF97" s="912">
        <f t="shared" si="236"/>
        <v>0</v>
      </c>
      <c r="RXG97" s="912">
        <f t="shared" si="236"/>
        <v>0</v>
      </c>
      <c r="RXH97" s="912">
        <f t="shared" si="236"/>
        <v>0</v>
      </c>
      <c r="RXI97" s="912">
        <f t="shared" si="236"/>
        <v>0</v>
      </c>
      <c r="RXJ97" s="912">
        <f t="shared" si="236"/>
        <v>0</v>
      </c>
      <c r="RXK97" s="912">
        <f t="shared" si="236"/>
        <v>0</v>
      </c>
      <c r="RXL97" s="912">
        <f t="shared" si="236"/>
        <v>0</v>
      </c>
      <c r="RXM97" s="912">
        <f t="shared" si="236"/>
        <v>0</v>
      </c>
      <c r="RXN97" s="912">
        <f t="shared" ref="RXN97:RZY97" si="237">SUM(RXN96+RXN98)</f>
        <v>0</v>
      </c>
      <c r="RXO97" s="912">
        <f t="shared" si="237"/>
        <v>0</v>
      </c>
      <c r="RXP97" s="912">
        <f t="shared" si="237"/>
        <v>0</v>
      </c>
      <c r="RXQ97" s="912">
        <f t="shared" si="237"/>
        <v>0</v>
      </c>
      <c r="RXR97" s="912">
        <f t="shared" si="237"/>
        <v>0</v>
      </c>
      <c r="RXS97" s="912">
        <f t="shared" si="237"/>
        <v>0</v>
      </c>
      <c r="RXT97" s="912">
        <f t="shared" si="237"/>
        <v>0</v>
      </c>
      <c r="RXU97" s="912">
        <f t="shared" si="237"/>
        <v>0</v>
      </c>
      <c r="RXV97" s="912">
        <f t="shared" si="237"/>
        <v>0</v>
      </c>
      <c r="RXW97" s="912">
        <f t="shared" si="237"/>
        <v>0</v>
      </c>
      <c r="RXX97" s="912">
        <f t="shared" si="237"/>
        <v>0</v>
      </c>
      <c r="RXY97" s="912">
        <f t="shared" si="237"/>
        <v>0</v>
      </c>
      <c r="RXZ97" s="912">
        <f t="shared" si="237"/>
        <v>0</v>
      </c>
      <c r="RYA97" s="912">
        <f t="shared" si="237"/>
        <v>0</v>
      </c>
      <c r="RYB97" s="912">
        <f t="shared" si="237"/>
        <v>0</v>
      </c>
      <c r="RYC97" s="912">
        <f t="shared" si="237"/>
        <v>0</v>
      </c>
      <c r="RYD97" s="912">
        <f t="shared" si="237"/>
        <v>0</v>
      </c>
      <c r="RYE97" s="912">
        <f t="shared" si="237"/>
        <v>0</v>
      </c>
      <c r="RYF97" s="912">
        <f t="shared" si="237"/>
        <v>0</v>
      </c>
      <c r="RYG97" s="912">
        <f t="shared" si="237"/>
        <v>0</v>
      </c>
      <c r="RYH97" s="912">
        <f t="shared" si="237"/>
        <v>0</v>
      </c>
      <c r="RYI97" s="912">
        <f t="shared" si="237"/>
        <v>0</v>
      </c>
      <c r="RYJ97" s="912">
        <f t="shared" si="237"/>
        <v>0</v>
      </c>
      <c r="RYK97" s="912">
        <f t="shared" si="237"/>
        <v>0</v>
      </c>
      <c r="RYL97" s="912">
        <f t="shared" si="237"/>
        <v>0</v>
      </c>
      <c r="RYM97" s="912">
        <f t="shared" si="237"/>
        <v>0</v>
      </c>
      <c r="RYN97" s="912">
        <f t="shared" si="237"/>
        <v>0</v>
      </c>
      <c r="RYO97" s="912">
        <f t="shared" si="237"/>
        <v>0</v>
      </c>
      <c r="RYP97" s="912">
        <f t="shared" si="237"/>
        <v>0</v>
      </c>
      <c r="RYQ97" s="912">
        <f t="shared" si="237"/>
        <v>0</v>
      </c>
      <c r="RYR97" s="912">
        <f t="shared" si="237"/>
        <v>0</v>
      </c>
      <c r="RYS97" s="912">
        <f t="shared" si="237"/>
        <v>0</v>
      </c>
      <c r="RYT97" s="912">
        <f t="shared" si="237"/>
        <v>0</v>
      </c>
      <c r="RYU97" s="912">
        <f t="shared" si="237"/>
        <v>0</v>
      </c>
      <c r="RYV97" s="912">
        <f t="shared" si="237"/>
        <v>0</v>
      </c>
      <c r="RYW97" s="912">
        <f t="shared" si="237"/>
        <v>0</v>
      </c>
      <c r="RYX97" s="912">
        <f t="shared" si="237"/>
        <v>0</v>
      </c>
      <c r="RYY97" s="912">
        <f t="shared" si="237"/>
        <v>0</v>
      </c>
      <c r="RYZ97" s="912">
        <f t="shared" si="237"/>
        <v>0</v>
      </c>
      <c r="RZA97" s="912">
        <f t="shared" si="237"/>
        <v>0</v>
      </c>
      <c r="RZB97" s="912">
        <f t="shared" si="237"/>
        <v>0</v>
      </c>
      <c r="RZC97" s="912">
        <f t="shared" si="237"/>
        <v>0</v>
      </c>
      <c r="RZD97" s="912">
        <f t="shared" si="237"/>
        <v>0</v>
      </c>
      <c r="RZE97" s="912">
        <f t="shared" si="237"/>
        <v>0</v>
      </c>
      <c r="RZF97" s="912">
        <f t="shared" si="237"/>
        <v>0</v>
      </c>
      <c r="RZG97" s="912">
        <f t="shared" si="237"/>
        <v>0</v>
      </c>
      <c r="RZH97" s="912">
        <f t="shared" si="237"/>
        <v>0</v>
      </c>
      <c r="RZI97" s="912">
        <f t="shared" si="237"/>
        <v>0</v>
      </c>
      <c r="RZJ97" s="912">
        <f t="shared" si="237"/>
        <v>0</v>
      </c>
      <c r="RZK97" s="912">
        <f t="shared" si="237"/>
        <v>0</v>
      </c>
      <c r="RZL97" s="912">
        <f t="shared" si="237"/>
        <v>0</v>
      </c>
      <c r="RZM97" s="912">
        <f t="shared" si="237"/>
        <v>0</v>
      </c>
      <c r="RZN97" s="912">
        <f t="shared" si="237"/>
        <v>0</v>
      </c>
      <c r="RZO97" s="912">
        <f t="shared" si="237"/>
        <v>0</v>
      </c>
      <c r="RZP97" s="912">
        <f t="shared" si="237"/>
        <v>0</v>
      </c>
      <c r="RZQ97" s="912">
        <f t="shared" si="237"/>
        <v>0</v>
      </c>
      <c r="RZR97" s="912">
        <f t="shared" si="237"/>
        <v>0</v>
      </c>
      <c r="RZS97" s="912">
        <f t="shared" si="237"/>
        <v>0</v>
      </c>
      <c r="RZT97" s="912">
        <f t="shared" si="237"/>
        <v>0</v>
      </c>
      <c r="RZU97" s="912">
        <f t="shared" si="237"/>
        <v>0</v>
      </c>
      <c r="RZV97" s="912">
        <f t="shared" si="237"/>
        <v>0</v>
      </c>
      <c r="RZW97" s="912">
        <f t="shared" si="237"/>
        <v>0</v>
      </c>
      <c r="RZX97" s="912">
        <f t="shared" si="237"/>
        <v>0</v>
      </c>
      <c r="RZY97" s="912">
        <f t="shared" si="237"/>
        <v>0</v>
      </c>
      <c r="RZZ97" s="912">
        <f t="shared" ref="RZZ97:SCK97" si="238">SUM(RZZ96+RZZ98)</f>
        <v>0</v>
      </c>
      <c r="SAA97" s="912">
        <f t="shared" si="238"/>
        <v>0</v>
      </c>
      <c r="SAB97" s="912">
        <f t="shared" si="238"/>
        <v>0</v>
      </c>
      <c r="SAC97" s="912">
        <f t="shared" si="238"/>
        <v>0</v>
      </c>
      <c r="SAD97" s="912">
        <f t="shared" si="238"/>
        <v>0</v>
      </c>
      <c r="SAE97" s="912">
        <f t="shared" si="238"/>
        <v>0</v>
      </c>
      <c r="SAF97" s="912">
        <f t="shared" si="238"/>
        <v>0</v>
      </c>
      <c r="SAG97" s="912">
        <f t="shared" si="238"/>
        <v>0</v>
      </c>
      <c r="SAH97" s="912">
        <f t="shared" si="238"/>
        <v>0</v>
      </c>
      <c r="SAI97" s="912">
        <f t="shared" si="238"/>
        <v>0</v>
      </c>
      <c r="SAJ97" s="912">
        <f t="shared" si="238"/>
        <v>0</v>
      </c>
      <c r="SAK97" s="912">
        <f t="shared" si="238"/>
        <v>0</v>
      </c>
      <c r="SAL97" s="912">
        <f t="shared" si="238"/>
        <v>0</v>
      </c>
      <c r="SAM97" s="912">
        <f t="shared" si="238"/>
        <v>0</v>
      </c>
      <c r="SAN97" s="912">
        <f t="shared" si="238"/>
        <v>0</v>
      </c>
      <c r="SAO97" s="912">
        <f t="shared" si="238"/>
        <v>0</v>
      </c>
      <c r="SAP97" s="912">
        <f t="shared" si="238"/>
        <v>0</v>
      </c>
      <c r="SAQ97" s="912">
        <f t="shared" si="238"/>
        <v>0</v>
      </c>
      <c r="SAR97" s="912">
        <f t="shared" si="238"/>
        <v>0</v>
      </c>
      <c r="SAS97" s="912">
        <f t="shared" si="238"/>
        <v>0</v>
      </c>
      <c r="SAT97" s="912">
        <f t="shared" si="238"/>
        <v>0</v>
      </c>
      <c r="SAU97" s="912">
        <f t="shared" si="238"/>
        <v>0</v>
      </c>
      <c r="SAV97" s="912">
        <f t="shared" si="238"/>
        <v>0</v>
      </c>
      <c r="SAW97" s="912">
        <f t="shared" si="238"/>
        <v>0</v>
      </c>
      <c r="SAX97" s="912">
        <f t="shared" si="238"/>
        <v>0</v>
      </c>
      <c r="SAY97" s="912">
        <f t="shared" si="238"/>
        <v>0</v>
      </c>
      <c r="SAZ97" s="912">
        <f t="shared" si="238"/>
        <v>0</v>
      </c>
      <c r="SBA97" s="912">
        <f t="shared" si="238"/>
        <v>0</v>
      </c>
      <c r="SBB97" s="912">
        <f t="shared" si="238"/>
        <v>0</v>
      </c>
      <c r="SBC97" s="912">
        <f t="shared" si="238"/>
        <v>0</v>
      </c>
      <c r="SBD97" s="912">
        <f t="shared" si="238"/>
        <v>0</v>
      </c>
      <c r="SBE97" s="912">
        <f t="shared" si="238"/>
        <v>0</v>
      </c>
      <c r="SBF97" s="912">
        <f t="shared" si="238"/>
        <v>0</v>
      </c>
      <c r="SBG97" s="912">
        <f t="shared" si="238"/>
        <v>0</v>
      </c>
      <c r="SBH97" s="912">
        <f t="shared" si="238"/>
        <v>0</v>
      </c>
      <c r="SBI97" s="912">
        <f t="shared" si="238"/>
        <v>0</v>
      </c>
      <c r="SBJ97" s="912">
        <f t="shared" si="238"/>
        <v>0</v>
      </c>
      <c r="SBK97" s="912">
        <f t="shared" si="238"/>
        <v>0</v>
      </c>
      <c r="SBL97" s="912">
        <f t="shared" si="238"/>
        <v>0</v>
      </c>
      <c r="SBM97" s="912">
        <f t="shared" si="238"/>
        <v>0</v>
      </c>
      <c r="SBN97" s="912">
        <f t="shared" si="238"/>
        <v>0</v>
      </c>
      <c r="SBO97" s="912">
        <f t="shared" si="238"/>
        <v>0</v>
      </c>
      <c r="SBP97" s="912">
        <f t="shared" si="238"/>
        <v>0</v>
      </c>
      <c r="SBQ97" s="912">
        <f t="shared" si="238"/>
        <v>0</v>
      </c>
      <c r="SBR97" s="912">
        <f t="shared" si="238"/>
        <v>0</v>
      </c>
      <c r="SBS97" s="912">
        <f t="shared" si="238"/>
        <v>0</v>
      </c>
      <c r="SBT97" s="912">
        <f t="shared" si="238"/>
        <v>0</v>
      </c>
      <c r="SBU97" s="912">
        <f t="shared" si="238"/>
        <v>0</v>
      </c>
      <c r="SBV97" s="912">
        <f t="shared" si="238"/>
        <v>0</v>
      </c>
      <c r="SBW97" s="912">
        <f t="shared" si="238"/>
        <v>0</v>
      </c>
      <c r="SBX97" s="912">
        <f t="shared" si="238"/>
        <v>0</v>
      </c>
      <c r="SBY97" s="912">
        <f t="shared" si="238"/>
        <v>0</v>
      </c>
      <c r="SBZ97" s="912">
        <f t="shared" si="238"/>
        <v>0</v>
      </c>
      <c r="SCA97" s="912">
        <f t="shared" si="238"/>
        <v>0</v>
      </c>
      <c r="SCB97" s="912">
        <f t="shared" si="238"/>
        <v>0</v>
      </c>
      <c r="SCC97" s="912">
        <f t="shared" si="238"/>
        <v>0</v>
      </c>
      <c r="SCD97" s="912">
        <f t="shared" si="238"/>
        <v>0</v>
      </c>
      <c r="SCE97" s="912">
        <f t="shared" si="238"/>
        <v>0</v>
      </c>
      <c r="SCF97" s="912">
        <f t="shared" si="238"/>
        <v>0</v>
      </c>
      <c r="SCG97" s="912">
        <f t="shared" si="238"/>
        <v>0</v>
      </c>
      <c r="SCH97" s="912">
        <f t="shared" si="238"/>
        <v>0</v>
      </c>
      <c r="SCI97" s="912">
        <f t="shared" si="238"/>
        <v>0</v>
      </c>
      <c r="SCJ97" s="912">
        <f t="shared" si="238"/>
        <v>0</v>
      </c>
      <c r="SCK97" s="912">
        <f t="shared" si="238"/>
        <v>0</v>
      </c>
      <c r="SCL97" s="912">
        <f t="shared" ref="SCL97:SEW97" si="239">SUM(SCL96+SCL98)</f>
        <v>0</v>
      </c>
      <c r="SCM97" s="912">
        <f t="shared" si="239"/>
        <v>0</v>
      </c>
      <c r="SCN97" s="912">
        <f t="shared" si="239"/>
        <v>0</v>
      </c>
      <c r="SCO97" s="912">
        <f t="shared" si="239"/>
        <v>0</v>
      </c>
      <c r="SCP97" s="912">
        <f t="shared" si="239"/>
        <v>0</v>
      </c>
      <c r="SCQ97" s="912">
        <f t="shared" si="239"/>
        <v>0</v>
      </c>
      <c r="SCR97" s="912">
        <f t="shared" si="239"/>
        <v>0</v>
      </c>
      <c r="SCS97" s="912">
        <f t="shared" si="239"/>
        <v>0</v>
      </c>
      <c r="SCT97" s="912">
        <f t="shared" si="239"/>
        <v>0</v>
      </c>
      <c r="SCU97" s="912">
        <f t="shared" si="239"/>
        <v>0</v>
      </c>
      <c r="SCV97" s="912">
        <f t="shared" si="239"/>
        <v>0</v>
      </c>
      <c r="SCW97" s="912">
        <f t="shared" si="239"/>
        <v>0</v>
      </c>
      <c r="SCX97" s="912">
        <f t="shared" si="239"/>
        <v>0</v>
      </c>
      <c r="SCY97" s="912">
        <f t="shared" si="239"/>
        <v>0</v>
      </c>
      <c r="SCZ97" s="912">
        <f t="shared" si="239"/>
        <v>0</v>
      </c>
      <c r="SDA97" s="912">
        <f t="shared" si="239"/>
        <v>0</v>
      </c>
      <c r="SDB97" s="912">
        <f t="shared" si="239"/>
        <v>0</v>
      </c>
      <c r="SDC97" s="912">
        <f t="shared" si="239"/>
        <v>0</v>
      </c>
      <c r="SDD97" s="912">
        <f t="shared" si="239"/>
        <v>0</v>
      </c>
      <c r="SDE97" s="912">
        <f t="shared" si="239"/>
        <v>0</v>
      </c>
      <c r="SDF97" s="912">
        <f t="shared" si="239"/>
        <v>0</v>
      </c>
      <c r="SDG97" s="912">
        <f t="shared" si="239"/>
        <v>0</v>
      </c>
      <c r="SDH97" s="912">
        <f t="shared" si="239"/>
        <v>0</v>
      </c>
      <c r="SDI97" s="912">
        <f t="shared" si="239"/>
        <v>0</v>
      </c>
      <c r="SDJ97" s="912">
        <f t="shared" si="239"/>
        <v>0</v>
      </c>
      <c r="SDK97" s="912">
        <f t="shared" si="239"/>
        <v>0</v>
      </c>
      <c r="SDL97" s="912">
        <f t="shared" si="239"/>
        <v>0</v>
      </c>
      <c r="SDM97" s="912">
        <f t="shared" si="239"/>
        <v>0</v>
      </c>
      <c r="SDN97" s="912">
        <f t="shared" si="239"/>
        <v>0</v>
      </c>
      <c r="SDO97" s="912">
        <f t="shared" si="239"/>
        <v>0</v>
      </c>
      <c r="SDP97" s="912">
        <f t="shared" si="239"/>
        <v>0</v>
      </c>
      <c r="SDQ97" s="912">
        <f t="shared" si="239"/>
        <v>0</v>
      </c>
      <c r="SDR97" s="912">
        <f t="shared" si="239"/>
        <v>0</v>
      </c>
      <c r="SDS97" s="912">
        <f t="shared" si="239"/>
        <v>0</v>
      </c>
      <c r="SDT97" s="912">
        <f t="shared" si="239"/>
        <v>0</v>
      </c>
      <c r="SDU97" s="912">
        <f t="shared" si="239"/>
        <v>0</v>
      </c>
      <c r="SDV97" s="912">
        <f t="shared" si="239"/>
        <v>0</v>
      </c>
      <c r="SDW97" s="912">
        <f t="shared" si="239"/>
        <v>0</v>
      </c>
      <c r="SDX97" s="912">
        <f t="shared" si="239"/>
        <v>0</v>
      </c>
      <c r="SDY97" s="912">
        <f t="shared" si="239"/>
        <v>0</v>
      </c>
      <c r="SDZ97" s="912">
        <f t="shared" si="239"/>
        <v>0</v>
      </c>
      <c r="SEA97" s="912">
        <f t="shared" si="239"/>
        <v>0</v>
      </c>
      <c r="SEB97" s="912">
        <f t="shared" si="239"/>
        <v>0</v>
      </c>
      <c r="SEC97" s="912">
        <f t="shared" si="239"/>
        <v>0</v>
      </c>
      <c r="SED97" s="912">
        <f t="shared" si="239"/>
        <v>0</v>
      </c>
      <c r="SEE97" s="912">
        <f t="shared" si="239"/>
        <v>0</v>
      </c>
      <c r="SEF97" s="912">
        <f t="shared" si="239"/>
        <v>0</v>
      </c>
      <c r="SEG97" s="912">
        <f t="shared" si="239"/>
        <v>0</v>
      </c>
      <c r="SEH97" s="912">
        <f t="shared" si="239"/>
        <v>0</v>
      </c>
      <c r="SEI97" s="912">
        <f t="shared" si="239"/>
        <v>0</v>
      </c>
      <c r="SEJ97" s="912">
        <f t="shared" si="239"/>
        <v>0</v>
      </c>
      <c r="SEK97" s="912">
        <f t="shared" si="239"/>
        <v>0</v>
      </c>
      <c r="SEL97" s="912">
        <f t="shared" si="239"/>
        <v>0</v>
      </c>
      <c r="SEM97" s="912">
        <f t="shared" si="239"/>
        <v>0</v>
      </c>
      <c r="SEN97" s="912">
        <f t="shared" si="239"/>
        <v>0</v>
      </c>
      <c r="SEO97" s="912">
        <f t="shared" si="239"/>
        <v>0</v>
      </c>
      <c r="SEP97" s="912">
        <f t="shared" si="239"/>
        <v>0</v>
      </c>
      <c r="SEQ97" s="912">
        <f t="shared" si="239"/>
        <v>0</v>
      </c>
      <c r="SER97" s="912">
        <f t="shared" si="239"/>
        <v>0</v>
      </c>
      <c r="SES97" s="912">
        <f t="shared" si="239"/>
        <v>0</v>
      </c>
      <c r="SET97" s="912">
        <f t="shared" si="239"/>
        <v>0</v>
      </c>
      <c r="SEU97" s="912">
        <f t="shared" si="239"/>
        <v>0</v>
      </c>
      <c r="SEV97" s="912">
        <f t="shared" si="239"/>
        <v>0</v>
      </c>
      <c r="SEW97" s="912">
        <f t="shared" si="239"/>
        <v>0</v>
      </c>
      <c r="SEX97" s="912">
        <f t="shared" ref="SEX97:SHI97" si="240">SUM(SEX96+SEX98)</f>
        <v>0</v>
      </c>
      <c r="SEY97" s="912">
        <f t="shared" si="240"/>
        <v>0</v>
      </c>
      <c r="SEZ97" s="912">
        <f t="shared" si="240"/>
        <v>0</v>
      </c>
      <c r="SFA97" s="912">
        <f t="shared" si="240"/>
        <v>0</v>
      </c>
      <c r="SFB97" s="912">
        <f t="shared" si="240"/>
        <v>0</v>
      </c>
      <c r="SFC97" s="912">
        <f t="shared" si="240"/>
        <v>0</v>
      </c>
      <c r="SFD97" s="912">
        <f t="shared" si="240"/>
        <v>0</v>
      </c>
      <c r="SFE97" s="912">
        <f t="shared" si="240"/>
        <v>0</v>
      </c>
      <c r="SFF97" s="912">
        <f t="shared" si="240"/>
        <v>0</v>
      </c>
      <c r="SFG97" s="912">
        <f t="shared" si="240"/>
        <v>0</v>
      </c>
      <c r="SFH97" s="912">
        <f t="shared" si="240"/>
        <v>0</v>
      </c>
      <c r="SFI97" s="912">
        <f t="shared" si="240"/>
        <v>0</v>
      </c>
      <c r="SFJ97" s="912">
        <f t="shared" si="240"/>
        <v>0</v>
      </c>
      <c r="SFK97" s="912">
        <f t="shared" si="240"/>
        <v>0</v>
      </c>
      <c r="SFL97" s="912">
        <f t="shared" si="240"/>
        <v>0</v>
      </c>
      <c r="SFM97" s="912">
        <f t="shared" si="240"/>
        <v>0</v>
      </c>
      <c r="SFN97" s="912">
        <f t="shared" si="240"/>
        <v>0</v>
      </c>
      <c r="SFO97" s="912">
        <f t="shared" si="240"/>
        <v>0</v>
      </c>
      <c r="SFP97" s="912">
        <f t="shared" si="240"/>
        <v>0</v>
      </c>
      <c r="SFQ97" s="912">
        <f t="shared" si="240"/>
        <v>0</v>
      </c>
      <c r="SFR97" s="912">
        <f t="shared" si="240"/>
        <v>0</v>
      </c>
      <c r="SFS97" s="912">
        <f t="shared" si="240"/>
        <v>0</v>
      </c>
      <c r="SFT97" s="912">
        <f t="shared" si="240"/>
        <v>0</v>
      </c>
      <c r="SFU97" s="912">
        <f t="shared" si="240"/>
        <v>0</v>
      </c>
      <c r="SFV97" s="912">
        <f t="shared" si="240"/>
        <v>0</v>
      </c>
      <c r="SFW97" s="912">
        <f t="shared" si="240"/>
        <v>0</v>
      </c>
      <c r="SFX97" s="912">
        <f t="shared" si="240"/>
        <v>0</v>
      </c>
      <c r="SFY97" s="912">
        <f t="shared" si="240"/>
        <v>0</v>
      </c>
      <c r="SFZ97" s="912">
        <f t="shared" si="240"/>
        <v>0</v>
      </c>
      <c r="SGA97" s="912">
        <f t="shared" si="240"/>
        <v>0</v>
      </c>
      <c r="SGB97" s="912">
        <f t="shared" si="240"/>
        <v>0</v>
      </c>
      <c r="SGC97" s="912">
        <f t="shared" si="240"/>
        <v>0</v>
      </c>
      <c r="SGD97" s="912">
        <f t="shared" si="240"/>
        <v>0</v>
      </c>
      <c r="SGE97" s="912">
        <f t="shared" si="240"/>
        <v>0</v>
      </c>
      <c r="SGF97" s="912">
        <f t="shared" si="240"/>
        <v>0</v>
      </c>
      <c r="SGG97" s="912">
        <f t="shared" si="240"/>
        <v>0</v>
      </c>
      <c r="SGH97" s="912">
        <f t="shared" si="240"/>
        <v>0</v>
      </c>
      <c r="SGI97" s="912">
        <f t="shared" si="240"/>
        <v>0</v>
      </c>
      <c r="SGJ97" s="912">
        <f t="shared" si="240"/>
        <v>0</v>
      </c>
      <c r="SGK97" s="912">
        <f t="shared" si="240"/>
        <v>0</v>
      </c>
      <c r="SGL97" s="912">
        <f t="shared" si="240"/>
        <v>0</v>
      </c>
      <c r="SGM97" s="912">
        <f t="shared" si="240"/>
        <v>0</v>
      </c>
      <c r="SGN97" s="912">
        <f t="shared" si="240"/>
        <v>0</v>
      </c>
      <c r="SGO97" s="912">
        <f t="shared" si="240"/>
        <v>0</v>
      </c>
      <c r="SGP97" s="912">
        <f t="shared" si="240"/>
        <v>0</v>
      </c>
      <c r="SGQ97" s="912">
        <f t="shared" si="240"/>
        <v>0</v>
      </c>
      <c r="SGR97" s="912">
        <f t="shared" si="240"/>
        <v>0</v>
      </c>
      <c r="SGS97" s="912">
        <f t="shared" si="240"/>
        <v>0</v>
      </c>
      <c r="SGT97" s="912">
        <f t="shared" si="240"/>
        <v>0</v>
      </c>
      <c r="SGU97" s="912">
        <f t="shared" si="240"/>
        <v>0</v>
      </c>
      <c r="SGV97" s="912">
        <f t="shared" si="240"/>
        <v>0</v>
      </c>
      <c r="SGW97" s="912">
        <f t="shared" si="240"/>
        <v>0</v>
      </c>
      <c r="SGX97" s="912">
        <f t="shared" si="240"/>
        <v>0</v>
      </c>
      <c r="SGY97" s="912">
        <f t="shared" si="240"/>
        <v>0</v>
      </c>
      <c r="SGZ97" s="912">
        <f t="shared" si="240"/>
        <v>0</v>
      </c>
      <c r="SHA97" s="912">
        <f t="shared" si="240"/>
        <v>0</v>
      </c>
      <c r="SHB97" s="912">
        <f t="shared" si="240"/>
        <v>0</v>
      </c>
      <c r="SHC97" s="912">
        <f t="shared" si="240"/>
        <v>0</v>
      </c>
      <c r="SHD97" s="912">
        <f t="shared" si="240"/>
        <v>0</v>
      </c>
      <c r="SHE97" s="912">
        <f t="shared" si="240"/>
        <v>0</v>
      </c>
      <c r="SHF97" s="912">
        <f t="shared" si="240"/>
        <v>0</v>
      </c>
      <c r="SHG97" s="912">
        <f t="shared" si="240"/>
        <v>0</v>
      </c>
      <c r="SHH97" s="912">
        <f t="shared" si="240"/>
        <v>0</v>
      </c>
      <c r="SHI97" s="912">
        <f t="shared" si="240"/>
        <v>0</v>
      </c>
      <c r="SHJ97" s="912">
        <f t="shared" ref="SHJ97:SJU97" si="241">SUM(SHJ96+SHJ98)</f>
        <v>0</v>
      </c>
      <c r="SHK97" s="912">
        <f t="shared" si="241"/>
        <v>0</v>
      </c>
      <c r="SHL97" s="912">
        <f t="shared" si="241"/>
        <v>0</v>
      </c>
      <c r="SHM97" s="912">
        <f t="shared" si="241"/>
        <v>0</v>
      </c>
      <c r="SHN97" s="912">
        <f t="shared" si="241"/>
        <v>0</v>
      </c>
      <c r="SHO97" s="912">
        <f t="shared" si="241"/>
        <v>0</v>
      </c>
      <c r="SHP97" s="912">
        <f t="shared" si="241"/>
        <v>0</v>
      </c>
      <c r="SHQ97" s="912">
        <f t="shared" si="241"/>
        <v>0</v>
      </c>
      <c r="SHR97" s="912">
        <f t="shared" si="241"/>
        <v>0</v>
      </c>
      <c r="SHS97" s="912">
        <f t="shared" si="241"/>
        <v>0</v>
      </c>
      <c r="SHT97" s="912">
        <f t="shared" si="241"/>
        <v>0</v>
      </c>
      <c r="SHU97" s="912">
        <f t="shared" si="241"/>
        <v>0</v>
      </c>
      <c r="SHV97" s="912">
        <f t="shared" si="241"/>
        <v>0</v>
      </c>
      <c r="SHW97" s="912">
        <f t="shared" si="241"/>
        <v>0</v>
      </c>
      <c r="SHX97" s="912">
        <f t="shared" si="241"/>
        <v>0</v>
      </c>
      <c r="SHY97" s="912">
        <f t="shared" si="241"/>
        <v>0</v>
      </c>
      <c r="SHZ97" s="912">
        <f t="shared" si="241"/>
        <v>0</v>
      </c>
      <c r="SIA97" s="912">
        <f t="shared" si="241"/>
        <v>0</v>
      </c>
      <c r="SIB97" s="912">
        <f t="shared" si="241"/>
        <v>0</v>
      </c>
      <c r="SIC97" s="912">
        <f t="shared" si="241"/>
        <v>0</v>
      </c>
      <c r="SID97" s="912">
        <f t="shared" si="241"/>
        <v>0</v>
      </c>
      <c r="SIE97" s="912">
        <f t="shared" si="241"/>
        <v>0</v>
      </c>
      <c r="SIF97" s="912">
        <f t="shared" si="241"/>
        <v>0</v>
      </c>
      <c r="SIG97" s="912">
        <f t="shared" si="241"/>
        <v>0</v>
      </c>
      <c r="SIH97" s="912">
        <f t="shared" si="241"/>
        <v>0</v>
      </c>
      <c r="SII97" s="912">
        <f t="shared" si="241"/>
        <v>0</v>
      </c>
      <c r="SIJ97" s="912">
        <f t="shared" si="241"/>
        <v>0</v>
      </c>
      <c r="SIK97" s="912">
        <f t="shared" si="241"/>
        <v>0</v>
      </c>
      <c r="SIL97" s="912">
        <f t="shared" si="241"/>
        <v>0</v>
      </c>
      <c r="SIM97" s="912">
        <f t="shared" si="241"/>
        <v>0</v>
      </c>
      <c r="SIN97" s="912">
        <f t="shared" si="241"/>
        <v>0</v>
      </c>
      <c r="SIO97" s="912">
        <f t="shared" si="241"/>
        <v>0</v>
      </c>
      <c r="SIP97" s="912">
        <f t="shared" si="241"/>
        <v>0</v>
      </c>
      <c r="SIQ97" s="912">
        <f t="shared" si="241"/>
        <v>0</v>
      </c>
      <c r="SIR97" s="912">
        <f t="shared" si="241"/>
        <v>0</v>
      </c>
      <c r="SIS97" s="912">
        <f t="shared" si="241"/>
        <v>0</v>
      </c>
      <c r="SIT97" s="912">
        <f t="shared" si="241"/>
        <v>0</v>
      </c>
      <c r="SIU97" s="912">
        <f t="shared" si="241"/>
        <v>0</v>
      </c>
      <c r="SIV97" s="912">
        <f t="shared" si="241"/>
        <v>0</v>
      </c>
      <c r="SIW97" s="912">
        <f t="shared" si="241"/>
        <v>0</v>
      </c>
      <c r="SIX97" s="912">
        <f t="shared" si="241"/>
        <v>0</v>
      </c>
      <c r="SIY97" s="912">
        <f t="shared" si="241"/>
        <v>0</v>
      </c>
      <c r="SIZ97" s="912">
        <f t="shared" si="241"/>
        <v>0</v>
      </c>
      <c r="SJA97" s="912">
        <f t="shared" si="241"/>
        <v>0</v>
      </c>
      <c r="SJB97" s="912">
        <f t="shared" si="241"/>
        <v>0</v>
      </c>
      <c r="SJC97" s="912">
        <f t="shared" si="241"/>
        <v>0</v>
      </c>
      <c r="SJD97" s="912">
        <f t="shared" si="241"/>
        <v>0</v>
      </c>
      <c r="SJE97" s="912">
        <f t="shared" si="241"/>
        <v>0</v>
      </c>
      <c r="SJF97" s="912">
        <f t="shared" si="241"/>
        <v>0</v>
      </c>
      <c r="SJG97" s="912">
        <f t="shared" si="241"/>
        <v>0</v>
      </c>
      <c r="SJH97" s="912">
        <f t="shared" si="241"/>
        <v>0</v>
      </c>
      <c r="SJI97" s="912">
        <f t="shared" si="241"/>
        <v>0</v>
      </c>
      <c r="SJJ97" s="912">
        <f t="shared" si="241"/>
        <v>0</v>
      </c>
      <c r="SJK97" s="912">
        <f t="shared" si="241"/>
        <v>0</v>
      </c>
      <c r="SJL97" s="912">
        <f t="shared" si="241"/>
        <v>0</v>
      </c>
      <c r="SJM97" s="912">
        <f t="shared" si="241"/>
        <v>0</v>
      </c>
      <c r="SJN97" s="912">
        <f t="shared" si="241"/>
        <v>0</v>
      </c>
      <c r="SJO97" s="912">
        <f t="shared" si="241"/>
        <v>0</v>
      </c>
      <c r="SJP97" s="912">
        <f t="shared" si="241"/>
        <v>0</v>
      </c>
      <c r="SJQ97" s="912">
        <f t="shared" si="241"/>
        <v>0</v>
      </c>
      <c r="SJR97" s="912">
        <f t="shared" si="241"/>
        <v>0</v>
      </c>
      <c r="SJS97" s="912">
        <f t="shared" si="241"/>
        <v>0</v>
      </c>
      <c r="SJT97" s="912">
        <f t="shared" si="241"/>
        <v>0</v>
      </c>
      <c r="SJU97" s="912">
        <f t="shared" si="241"/>
        <v>0</v>
      </c>
      <c r="SJV97" s="912">
        <f t="shared" ref="SJV97:SMG97" si="242">SUM(SJV96+SJV98)</f>
        <v>0</v>
      </c>
      <c r="SJW97" s="912">
        <f t="shared" si="242"/>
        <v>0</v>
      </c>
      <c r="SJX97" s="912">
        <f t="shared" si="242"/>
        <v>0</v>
      </c>
      <c r="SJY97" s="912">
        <f t="shared" si="242"/>
        <v>0</v>
      </c>
      <c r="SJZ97" s="912">
        <f t="shared" si="242"/>
        <v>0</v>
      </c>
      <c r="SKA97" s="912">
        <f t="shared" si="242"/>
        <v>0</v>
      </c>
      <c r="SKB97" s="912">
        <f t="shared" si="242"/>
        <v>0</v>
      </c>
      <c r="SKC97" s="912">
        <f t="shared" si="242"/>
        <v>0</v>
      </c>
      <c r="SKD97" s="912">
        <f t="shared" si="242"/>
        <v>0</v>
      </c>
      <c r="SKE97" s="912">
        <f t="shared" si="242"/>
        <v>0</v>
      </c>
      <c r="SKF97" s="912">
        <f t="shared" si="242"/>
        <v>0</v>
      </c>
      <c r="SKG97" s="912">
        <f t="shared" si="242"/>
        <v>0</v>
      </c>
      <c r="SKH97" s="912">
        <f t="shared" si="242"/>
        <v>0</v>
      </c>
      <c r="SKI97" s="912">
        <f t="shared" si="242"/>
        <v>0</v>
      </c>
      <c r="SKJ97" s="912">
        <f t="shared" si="242"/>
        <v>0</v>
      </c>
      <c r="SKK97" s="912">
        <f t="shared" si="242"/>
        <v>0</v>
      </c>
      <c r="SKL97" s="912">
        <f t="shared" si="242"/>
        <v>0</v>
      </c>
      <c r="SKM97" s="912">
        <f t="shared" si="242"/>
        <v>0</v>
      </c>
      <c r="SKN97" s="912">
        <f t="shared" si="242"/>
        <v>0</v>
      </c>
      <c r="SKO97" s="912">
        <f t="shared" si="242"/>
        <v>0</v>
      </c>
      <c r="SKP97" s="912">
        <f t="shared" si="242"/>
        <v>0</v>
      </c>
      <c r="SKQ97" s="912">
        <f t="shared" si="242"/>
        <v>0</v>
      </c>
      <c r="SKR97" s="912">
        <f t="shared" si="242"/>
        <v>0</v>
      </c>
      <c r="SKS97" s="912">
        <f t="shared" si="242"/>
        <v>0</v>
      </c>
      <c r="SKT97" s="912">
        <f t="shared" si="242"/>
        <v>0</v>
      </c>
      <c r="SKU97" s="912">
        <f t="shared" si="242"/>
        <v>0</v>
      </c>
      <c r="SKV97" s="912">
        <f t="shared" si="242"/>
        <v>0</v>
      </c>
      <c r="SKW97" s="912">
        <f t="shared" si="242"/>
        <v>0</v>
      </c>
      <c r="SKX97" s="912">
        <f t="shared" si="242"/>
        <v>0</v>
      </c>
      <c r="SKY97" s="912">
        <f t="shared" si="242"/>
        <v>0</v>
      </c>
      <c r="SKZ97" s="912">
        <f t="shared" si="242"/>
        <v>0</v>
      </c>
      <c r="SLA97" s="912">
        <f t="shared" si="242"/>
        <v>0</v>
      </c>
      <c r="SLB97" s="912">
        <f t="shared" si="242"/>
        <v>0</v>
      </c>
      <c r="SLC97" s="912">
        <f t="shared" si="242"/>
        <v>0</v>
      </c>
      <c r="SLD97" s="912">
        <f t="shared" si="242"/>
        <v>0</v>
      </c>
      <c r="SLE97" s="912">
        <f t="shared" si="242"/>
        <v>0</v>
      </c>
      <c r="SLF97" s="912">
        <f t="shared" si="242"/>
        <v>0</v>
      </c>
      <c r="SLG97" s="912">
        <f t="shared" si="242"/>
        <v>0</v>
      </c>
      <c r="SLH97" s="912">
        <f t="shared" si="242"/>
        <v>0</v>
      </c>
      <c r="SLI97" s="912">
        <f t="shared" si="242"/>
        <v>0</v>
      </c>
      <c r="SLJ97" s="912">
        <f t="shared" si="242"/>
        <v>0</v>
      </c>
      <c r="SLK97" s="912">
        <f t="shared" si="242"/>
        <v>0</v>
      </c>
      <c r="SLL97" s="912">
        <f t="shared" si="242"/>
        <v>0</v>
      </c>
      <c r="SLM97" s="912">
        <f t="shared" si="242"/>
        <v>0</v>
      </c>
      <c r="SLN97" s="912">
        <f t="shared" si="242"/>
        <v>0</v>
      </c>
      <c r="SLO97" s="912">
        <f t="shared" si="242"/>
        <v>0</v>
      </c>
      <c r="SLP97" s="912">
        <f t="shared" si="242"/>
        <v>0</v>
      </c>
      <c r="SLQ97" s="912">
        <f t="shared" si="242"/>
        <v>0</v>
      </c>
      <c r="SLR97" s="912">
        <f t="shared" si="242"/>
        <v>0</v>
      </c>
      <c r="SLS97" s="912">
        <f t="shared" si="242"/>
        <v>0</v>
      </c>
      <c r="SLT97" s="912">
        <f t="shared" si="242"/>
        <v>0</v>
      </c>
      <c r="SLU97" s="912">
        <f t="shared" si="242"/>
        <v>0</v>
      </c>
      <c r="SLV97" s="912">
        <f t="shared" si="242"/>
        <v>0</v>
      </c>
      <c r="SLW97" s="912">
        <f t="shared" si="242"/>
        <v>0</v>
      </c>
      <c r="SLX97" s="912">
        <f t="shared" si="242"/>
        <v>0</v>
      </c>
      <c r="SLY97" s="912">
        <f t="shared" si="242"/>
        <v>0</v>
      </c>
      <c r="SLZ97" s="912">
        <f t="shared" si="242"/>
        <v>0</v>
      </c>
      <c r="SMA97" s="912">
        <f t="shared" si="242"/>
        <v>0</v>
      </c>
      <c r="SMB97" s="912">
        <f t="shared" si="242"/>
        <v>0</v>
      </c>
      <c r="SMC97" s="912">
        <f t="shared" si="242"/>
        <v>0</v>
      </c>
      <c r="SMD97" s="912">
        <f t="shared" si="242"/>
        <v>0</v>
      </c>
      <c r="SME97" s="912">
        <f t="shared" si="242"/>
        <v>0</v>
      </c>
      <c r="SMF97" s="912">
        <f t="shared" si="242"/>
        <v>0</v>
      </c>
      <c r="SMG97" s="912">
        <f t="shared" si="242"/>
        <v>0</v>
      </c>
      <c r="SMH97" s="912">
        <f t="shared" ref="SMH97:SOS97" si="243">SUM(SMH96+SMH98)</f>
        <v>0</v>
      </c>
      <c r="SMI97" s="912">
        <f t="shared" si="243"/>
        <v>0</v>
      </c>
      <c r="SMJ97" s="912">
        <f t="shared" si="243"/>
        <v>0</v>
      </c>
      <c r="SMK97" s="912">
        <f t="shared" si="243"/>
        <v>0</v>
      </c>
      <c r="SML97" s="912">
        <f t="shared" si="243"/>
        <v>0</v>
      </c>
      <c r="SMM97" s="912">
        <f t="shared" si="243"/>
        <v>0</v>
      </c>
      <c r="SMN97" s="912">
        <f t="shared" si="243"/>
        <v>0</v>
      </c>
      <c r="SMO97" s="912">
        <f t="shared" si="243"/>
        <v>0</v>
      </c>
      <c r="SMP97" s="912">
        <f t="shared" si="243"/>
        <v>0</v>
      </c>
      <c r="SMQ97" s="912">
        <f t="shared" si="243"/>
        <v>0</v>
      </c>
      <c r="SMR97" s="912">
        <f t="shared" si="243"/>
        <v>0</v>
      </c>
      <c r="SMS97" s="912">
        <f t="shared" si="243"/>
        <v>0</v>
      </c>
      <c r="SMT97" s="912">
        <f t="shared" si="243"/>
        <v>0</v>
      </c>
      <c r="SMU97" s="912">
        <f t="shared" si="243"/>
        <v>0</v>
      </c>
      <c r="SMV97" s="912">
        <f t="shared" si="243"/>
        <v>0</v>
      </c>
      <c r="SMW97" s="912">
        <f t="shared" si="243"/>
        <v>0</v>
      </c>
      <c r="SMX97" s="912">
        <f t="shared" si="243"/>
        <v>0</v>
      </c>
      <c r="SMY97" s="912">
        <f t="shared" si="243"/>
        <v>0</v>
      </c>
      <c r="SMZ97" s="912">
        <f t="shared" si="243"/>
        <v>0</v>
      </c>
      <c r="SNA97" s="912">
        <f t="shared" si="243"/>
        <v>0</v>
      </c>
      <c r="SNB97" s="912">
        <f t="shared" si="243"/>
        <v>0</v>
      </c>
      <c r="SNC97" s="912">
        <f t="shared" si="243"/>
        <v>0</v>
      </c>
      <c r="SND97" s="912">
        <f t="shared" si="243"/>
        <v>0</v>
      </c>
      <c r="SNE97" s="912">
        <f t="shared" si="243"/>
        <v>0</v>
      </c>
      <c r="SNF97" s="912">
        <f t="shared" si="243"/>
        <v>0</v>
      </c>
      <c r="SNG97" s="912">
        <f t="shared" si="243"/>
        <v>0</v>
      </c>
      <c r="SNH97" s="912">
        <f t="shared" si="243"/>
        <v>0</v>
      </c>
      <c r="SNI97" s="912">
        <f t="shared" si="243"/>
        <v>0</v>
      </c>
      <c r="SNJ97" s="912">
        <f t="shared" si="243"/>
        <v>0</v>
      </c>
      <c r="SNK97" s="912">
        <f t="shared" si="243"/>
        <v>0</v>
      </c>
      <c r="SNL97" s="912">
        <f t="shared" si="243"/>
        <v>0</v>
      </c>
      <c r="SNM97" s="912">
        <f t="shared" si="243"/>
        <v>0</v>
      </c>
      <c r="SNN97" s="912">
        <f t="shared" si="243"/>
        <v>0</v>
      </c>
      <c r="SNO97" s="912">
        <f t="shared" si="243"/>
        <v>0</v>
      </c>
      <c r="SNP97" s="912">
        <f t="shared" si="243"/>
        <v>0</v>
      </c>
      <c r="SNQ97" s="912">
        <f t="shared" si="243"/>
        <v>0</v>
      </c>
      <c r="SNR97" s="912">
        <f t="shared" si="243"/>
        <v>0</v>
      </c>
      <c r="SNS97" s="912">
        <f t="shared" si="243"/>
        <v>0</v>
      </c>
      <c r="SNT97" s="912">
        <f t="shared" si="243"/>
        <v>0</v>
      </c>
      <c r="SNU97" s="912">
        <f t="shared" si="243"/>
        <v>0</v>
      </c>
      <c r="SNV97" s="912">
        <f t="shared" si="243"/>
        <v>0</v>
      </c>
      <c r="SNW97" s="912">
        <f t="shared" si="243"/>
        <v>0</v>
      </c>
      <c r="SNX97" s="912">
        <f t="shared" si="243"/>
        <v>0</v>
      </c>
      <c r="SNY97" s="912">
        <f t="shared" si="243"/>
        <v>0</v>
      </c>
      <c r="SNZ97" s="912">
        <f t="shared" si="243"/>
        <v>0</v>
      </c>
      <c r="SOA97" s="912">
        <f t="shared" si="243"/>
        <v>0</v>
      </c>
      <c r="SOB97" s="912">
        <f t="shared" si="243"/>
        <v>0</v>
      </c>
      <c r="SOC97" s="912">
        <f t="shared" si="243"/>
        <v>0</v>
      </c>
      <c r="SOD97" s="912">
        <f t="shared" si="243"/>
        <v>0</v>
      </c>
      <c r="SOE97" s="912">
        <f t="shared" si="243"/>
        <v>0</v>
      </c>
      <c r="SOF97" s="912">
        <f t="shared" si="243"/>
        <v>0</v>
      </c>
      <c r="SOG97" s="912">
        <f t="shared" si="243"/>
        <v>0</v>
      </c>
      <c r="SOH97" s="912">
        <f t="shared" si="243"/>
        <v>0</v>
      </c>
      <c r="SOI97" s="912">
        <f t="shared" si="243"/>
        <v>0</v>
      </c>
      <c r="SOJ97" s="912">
        <f t="shared" si="243"/>
        <v>0</v>
      </c>
      <c r="SOK97" s="912">
        <f t="shared" si="243"/>
        <v>0</v>
      </c>
      <c r="SOL97" s="912">
        <f t="shared" si="243"/>
        <v>0</v>
      </c>
      <c r="SOM97" s="912">
        <f t="shared" si="243"/>
        <v>0</v>
      </c>
      <c r="SON97" s="912">
        <f t="shared" si="243"/>
        <v>0</v>
      </c>
      <c r="SOO97" s="912">
        <f t="shared" si="243"/>
        <v>0</v>
      </c>
      <c r="SOP97" s="912">
        <f t="shared" si="243"/>
        <v>0</v>
      </c>
      <c r="SOQ97" s="912">
        <f t="shared" si="243"/>
        <v>0</v>
      </c>
      <c r="SOR97" s="912">
        <f t="shared" si="243"/>
        <v>0</v>
      </c>
      <c r="SOS97" s="912">
        <f t="shared" si="243"/>
        <v>0</v>
      </c>
      <c r="SOT97" s="912">
        <f t="shared" ref="SOT97:SRE97" si="244">SUM(SOT96+SOT98)</f>
        <v>0</v>
      </c>
      <c r="SOU97" s="912">
        <f t="shared" si="244"/>
        <v>0</v>
      </c>
      <c r="SOV97" s="912">
        <f t="shared" si="244"/>
        <v>0</v>
      </c>
      <c r="SOW97" s="912">
        <f t="shared" si="244"/>
        <v>0</v>
      </c>
      <c r="SOX97" s="912">
        <f t="shared" si="244"/>
        <v>0</v>
      </c>
      <c r="SOY97" s="912">
        <f t="shared" si="244"/>
        <v>0</v>
      </c>
      <c r="SOZ97" s="912">
        <f t="shared" si="244"/>
        <v>0</v>
      </c>
      <c r="SPA97" s="912">
        <f t="shared" si="244"/>
        <v>0</v>
      </c>
      <c r="SPB97" s="912">
        <f t="shared" si="244"/>
        <v>0</v>
      </c>
      <c r="SPC97" s="912">
        <f t="shared" si="244"/>
        <v>0</v>
      </c>
      <c r="SPD97" s="912">
        <f t="shared" si="244"/>
        <v>0</v>
      </c>
      <c r="SPE97" s="912">
        <f t="shared" si="244"/>
        <v>0</v>
      </c>
      <c r="SPF97" s="912">
        <f t="shared" si="244"/>
        <v>0</v>
      </c>
      <c r="SPG97" s="912">
        <f t="shared" si="244"/>
        <v>0</v>
      </c>
      <c r="SPH97" s="912">
        <f t="shared" si="244"/>
        <v>0</v>
      </c>
      <c r="SPI97" s="912">
        <f t="shared" si="244"/>
        <v>0</v>
      </c>
      <c r="SPJ97" s="912">
        <f t="shared" si="244"/>
        <v>0</v>
      </c>
      <c r="SPK97" s="912">
        <f t="shared" si="244"/>
        <v>0</v>
      </c>
      <c r="SPL97" s="912">
        <f t="shared" si="244"/>
        <v>0</v>
      </c>
      <c r="SPM97" s="912">
        <f t="shared" si="244"/>
        <v>0</v>
      </c>
      <c r="SPN97" s="912">
        <f t="shared" si="244"/>
        <v>0</v>
      </c>
      <c r="SPO97" s="912">
        <f t="shared" si="244"/>
        <v>0</v>
      </c>
      <c r="SPP97" s="912">
        <f t="shared" si="244"/>
        <v>0</v>
      </c>
      <c r="SPQ97" s="912">
        <f t="shared" si="244"/>
        <v>0</v>
      </c>
      <c r="SPR97" s="912">
        <f t="shared" si="244"/>
        <v>0</v>
      </c>
      <c r="SPS97" s="912">
        <f t="shared" si="244"/>
        <v>0</v>
      </c>
      <c r="SPT97" s="912">
        <f t="shared" si="244"/>
        <v>0</v>
      </c>
      <c r="SPU97" s="912">
        <f t="shared" si="244"/>
        <v>0</v>
      </c>
      <c r="SPV97" s="912">
        <f t="shared" si="244"/>
        <v>0</v>
      </c>
      <c r="SPW97" s="912">
        <f t="shared" si="244"/>
        <v>0</v>
      </c>
      <c r="SPX97" s="912">
        <f t="shared" si="244"/>
        <v>0</v>
      </c>
      <c r="SPY97" s="912">
        <f t="shared" si="244"/>
        <v>0</v>
      </c>
      <c r="SPZ97" s="912">
        <f t="shared" si="244"/>
        <v>0</v>
      </c>
      <c r="SQA97" s="912">
        <f t="shared" si="244"/>
        <v>0</v>
      </c>
      <c r="SQB97" s="912">
        <f t="shared" si="244"/>
        <v>0</v>
      </c>
      <c r="SQC97" s="912">
        <f t="shared" si="244"/>
        <v>0</v>
      </c>
      <c r="SQD97" s="912">
        <f t="shared" si="244"/>
        <v>0</v>
      </c>
      <c r="SQE97" s="912">
        <f t="shared" si="244"/>
        <v>0</v>
      </c>
      <c r="SQF97" s="912">
        <f t="shared" si="244"/>
        <v>0</v>
      </c>
      <c r="SQG97" s="912">
        <f t="shared" si="244"/>
        <v>0</v>
      </c>
      <c r="SQH97" s="912">
        <f t="shared" si="244"/>
        <v>0</v>
      </c>
      <c r="SQI97" s="912">
        <f t="shared" si="244"/>
        <v>0</v>
      </c>
      <c r="SQJ97" s="912">
        <f t="shared" si="244"/>
        <v>0</v>
      </c>
      <c r="SQK97" s="912">
        <f t="shared" si="244"/>
        <v>0</v>
      </c>
      <c r="SQL97" s="912">
        <f t="shared" si="244"/>
        <v>0</v>
      </c>
      <c r="SQM97" s="912">
        <f t="shared" si="244"/>
        <v>0</v>
      </c>
      <c r="SQN97" s="912">
        <f t="shared" si="244"/>
        <v>0</v>
      </c>
      <c r="SQO97" s="912">
        <f t="shared" si="244"/>
        <v>0</v>
      </c>
      <c r="SQP97" s="912">
        <f t="shared" si="244"/>
        <v>0</v>
      </c>
      <c r="SQQ97" s="912">
        <f t="shared" si="244"/>
        <v>0</v>
      </c>
      <c r="SQR97" s="912">
        <f t="shared" si="244"/>
        <v>0</v>
      </c>
      <c r="SQS97" s="912">
        <f t="shared" si="244"/>
        <v>0</v>
      </c>
      <c r="SQT97" s="912">
        <f t="shared" si="244"/>
        <v>0</v>
      </c>
      <c r="SQU97" s="912">
        <f t="shared" si="244"/>
        <v>0</v>
      </c>
      <c r="SQV97" s="912">
        <f t="shared" si="244"/>
        <v>0</v>
      </c>
      <c r="SQW97" s="912">
        <f t="shared" si="244"/>
        <v>0</v>
      </c>
      <c r="SQX97" s="912">
        <f t="shared" si="244"/>
        <v>0</v>
      </c>
      <c r="SQY97" s="912">
        <f t="shared" si="244"/>
        <v>0</v>
      </c>
      <c r="SQZ97" s="912">
        <f t="shared" si="244"/>
        <v>0</v>
      </c>
      <c r="SRA97" s="912">
        <f t="shared" si="244"/>
        <v>0</v>
      </c>
      <c r="SRB97" s="912">
        <f t="shared" si="244"/>
        <v>0</v>
      </c>
      <c r="SRC97" s="912">
        <f t="shared" si="244"/>
        <v>0</v>
      </c>
      <c r="SRD97" s="912">
        <f t="shared" si="244"/>
        <v>0</v>
      </c>
      <c r="SRE97" s="912">
        <f t="shared" si="244"/>
        <v>0</v>
      </c>
      <c r="SRF97" s="912">
        <f t="shared" ref="SRF97:STQ97" si="245">SUM(SRF96+SRF98)</f>
        <v>0</v>
      </c>
      <c r="SRG97" s="912">
        <f t="shared" si="245"/>
        <v>0</v>
      </c>
      <c r="SRH97" s="912">
        <f t="shared" si="245"/>
        <v>0</v>
      </c>
      <c r="SRI97" s="912">
        <f t="shared" si="245"/>
        <v>0</v>
      </c>
      <c r="SRJ97" s="912">
        <f t="shared" si="245"/>
        <v>0</v>
      </c>
      <c r="SRK97" s="912">
        <f t="shared" si="245"/>
        <v>0</v>
      </c>
      <c r="SRL97" s="912">
        <f t="shared" si="245"/>
        <v>0</v>
      </c>
      <c r="SRM97" s="912">
        <f t="shared" si="245"/>
        <v>0</v>
      </c>
      <c r="SRN97" s="912">
        <f t="shared" si="245"/>
        <v>0</v>
      </c>
      <c r="SRO97" s="912">
        <f t="shared" si="245"/>
        <v>0</v>
      </c>
      <c r="SRP97" s="912">
        <f t="shared" si="245"/>
        <v>0</v>
      </c>
      <c r="SRQ97" s="912">
        <f t="shared" si="245"/>
        <v>0</v>
      </c>
      <c r="SRR97" s="912">
        <f t="shared" si="245"/>
        <v>0</v>
      </c>
      <c r="SRS97" s="912">
        <f t="shared" si="245"/>
        <v>0</v>
      </c>
      <c r="SRT97" s="912">
        <f t="shared" si="245"/>
        <v>0</v>
      </c>
      <c r="SRU97" s="912">
        <f t="shared" si="245"/>
        <v>0</v>
      </c>
      <c r="SRV97" s="912">
        <f t="shared" si="245"/>
        <v>0</v>
      </c>
      <c r="SRW97" s="912">
        <f t="shared" si="245"/>
        <v>0</v>
      </c>
      <c r="SRX97" s="912">
        <f t="shared" si="245"/>
        <v>0</v>
      </c>
      <c r="SRY97" s="912">
        <f t="shared" si="245"/>
        <v>0</v>
      </c>
      <c r="SRZ97" s="912">
        <f t="shared" si="245"/>
        <v>0</v>
      </c>
      <c r="SSA97" s="912">
        <f t="shared" si="245"/>
        <v>0</v>
      </c>
      <c r="SSB97" s="912">
        <f t="shared" si="245"/>
        <v>0</v>
      </c>
      <c r="SSC97" s="912">
        <f t="shared" si="245"/>
        <v>0</v>
      </c>
      <c r="SSD97" s="912">
        <f t="shared" si="245"/>
        <v>0</v>
      </c>
      <c r="SSE97" s="912">
        <f t="shared" si="245"/>
        <v>0</v>
      </c>
      <c r="SSF97" s="912">
        <f t="shared" si="245"/>
        <v>0</v>
      </c>
      <c r="SSG97" s="912">
        <f t="shared" si="245"/>
        <v>0</v>
      </c>
      <c r="SSH97" s="912">
        <f t="shared" si="245"/>
        <v>0</v>
      </c>
      <c r="SSI97" s="912">
        <f t="shared" si="245"/>
        <v>0</v>
      </c>
      <c r="SSJ97" s="912">
        <f t="shared" si="245"/>
        <v>0</v>
      </c>
      <c r="SSK97" s="912">
        <f t="shared" si="245"/>
        <v>0</v>
      </c>
      <c r="SSL97" s="912">
        <f t="shared" si="245"/>
        <v>0</v>
      </c>
      <c r="SSM97" s="912">
        <f t="shared" si="245"/>
        <v>0</v>
      </c>
      <c r="SSN97" s="912">
        <f t="shared" si="245"/>
        <v>0</v>
      </c>
      <c r="SSO97" s="912">
        <f t="shared" si="245"/>
        <v>0</v>
      </c>
      <c r="SSP97" s="912">
        <f t="shared" si="245"/>
        <v>0</v>
      </c>
      <c r="SSQ97" s="912">
        <f t="shared" si="245"/>
        <v>0</v>
      </c>
      <c r="SSR97" s="912">
        <f t="shared" si="245"/>
        <v>0</v>
      </c>
      <c r="SSS97" s="912">
        <f t="shared" si="245"/>
        <v>0</v>
      </c>
      <c r="SST97" s="912">
        <f t="shared" si="245"/>
        <v>0</v>
      </c>
      <c r="SSU97" s="912">
        <f t="shared" si="245"/>
        <v>0</v>
      </c>
      <c r="SSV97" s="912">
        <f t="shared" si="245"/>
        <v>0</v>
      </c>
      <c r="SSW97" s="912">
        <f t="shared" si="245"/>
        <v>0</v>
      </c>
      <c r="SSX97" s="912">
        <f t="shared" si="245"/>
        <v>0</v>
      </c>
      <c r="SSY97" s="912">
        <f t="shared" si="245"/>
        <v>0</v>
      </c>
      <c r="SSZ97" s="912">
        <f t="shared" si="245"/>
        <v>0</v>
      </c>
      <c r="STA97" s="912">
        <f t="shared" si="245"/>
        <v>0</v>
      </c>
      <c r="STB97" s="912">
        <f t="shared" si="245"/>
        <v>0</v>
      </c>
      <c r="STC97" s="912">
        <f t="shared" si="245"/>
        <v>0</v>
      </c>
      <c r="STD97" s="912">
        <f t="shared" si="245"/>
        <v>0</v>
      </c>
      <c r="STE97" s="912">
        <f t="shared" si="245"/>
        <v>0</v>
      </c>
      <c r="STF97" s="912">
        <f t="shared" si="245"/>
        <v>0</v>
      </c>
      <c r="STG97" s="912">
        <f t="shared" si="245"/>
        <v>0</v>
      </c>
      <c r="STH97" s="912">
        <f t="shared" si="245"/>
        <v>0</v>
      </c>
      <c r="STI97" s="912">
        <f t="shared" si="245"/>
        <v>0</v>
      </c>
      <c r="STJ97" s="912">
        <f t="shared" si="245"/>
        <v>0</v>
      </c>
      <c r="STK97" s="912">
        <f t="shared" si="245"/>
        <v>0</v>
      </c>
      <c r="STL97" s="912">
        <f t="shared" si="245"/>
        <v>0</v>
      </c>
      <c r="STM97" s="912">
        <f t="shared" si="245"/>
        <v>0</v>
      </c>
      <c r="STN97" s="912">
        <f t="shared" si="245"/>
        <v>0</v>
      </c>
      <c r="STO97" s="912">
        <f t="shared" si="245"/>
        <v>0</v>
      </c>
      <c r="STP97" s="912">
        <f t="shared" si="245"/>
        <v>0</v>
      </c>
      <c r="STQ97" s="912">
        <f t="shared" si="245"/>
        <v>0</v>
      </c>
      <c r="STR97" s="912">
        <f t="shared" ref="STR97:SWC97" si="246">SUM(STR96+STR98)</f>
        <v>0</v>
      </c>
      <c r="STS97" s="912">
        <f t="shared" si="246"/>
        <v>0</v>
      </c>
      <c r="STT97" s="912">
        <f t="shared" si="246"/>
        <v>0</v>
      </c>
      <c r="STU97" s="912">
        <f t="shared" si="246"/>
        <v>0</v>
      </c>
      <c r="STV97" s="912">
        <f t="shared" si="246"/>
        <v>0</v>
      </c>
      <c r="STW97" s="912">
        <f t="shared" si="246"/>
        <v>0</v>
      </c>
      <c r="STX97" s="912">
        <f t="shared" si="246"/>
        <v>0</v>
      </c>
      <c r="STY97" s="912">
        <f t="shared" si="246"/>
        <v>0</v>
      </c>
      <c r="STZ97" s="912">
        <f t="shared" si="246"/>
        <v>0</v>
      </c>
      <c r="SUA97" s="912">
        <f t="shared" si="246"/>
        <v>0</v>
      </c>
      <c r="SUB97" s="912">
        <f t="shared" si="246"/>
        <v>0</v>
      </c>
      <c r="SUC97" s="912">
        <f t="shared" si="246"/>
        <v>0</v>
      </c>
      <c r="SUD97" s="912">
        <f t="shared" si="246"/>
        <v>0</v>
      </c>
      <c r="SUE97" s="912">
        <f t="shared" si="246"/>
        <v>0</v>
      </c>
      <c r="SUF97" s="912">
        <f t="shared" si="246"/>
        <v>0</v>
      </c>
      <c r="SUG97" s="912">
        <f t="shared" si="246"/>
        <v>0</v>
      </c>
      <c r="SUH97" s="912">
        <f t="shared" si="246"/>
        <v>0</v>
      </c>
      <c r="SUI97" s="912">
        <f t="shared" si="246"/>
        <v>0</v>
      </c>
      <c r="SUJ97" s="912">
        <f t="shared" si="246"/>
        <v>0</v>
      </c>
      <c r="SUK97" s="912">
        <f t="shared" si="246"/>
        <v>0</v>
      </c>
      <c r="SUL97" s="912">
        <f t="shared" si="246"/>
        <v>0</v>
      </c>
      <c r="SUM97" s="912">
        <f t="shared" si="246"/>
        <v>0</v>
      </c>
      <c r="SUN97" s="912">
        <f t="shared" si="246"/>
        <v>0</v>
      </c>
      <c r="SUO97" s="912">
        <f t="shared" si="246"/>
        <v>0</v>
      </c>
      <c r="SUP97" s="912">
        <f t="shared" si="246"/>
        <v>0</v>
      </c>
      <c r="SUQ97" s="912">
        <f t="shared" si="246"/>
        <v>0</v>
      </c>
      <c r="SUR97" s="912">
        <f t="shared" si="246"/>
        <v>0</v>
      </c>
      <c r="SUS97" s="912">
        <f t="shared" si="246"/>
        <v>0</v>
      </c>
      <c r="SUT97" s="912">
        <f t="shared" si="246"/>
        <v>0</v>
      </c>
      <c r="SUU97" s="912">
        <f t="shared" si="246"/>
        <v>0</v>
      </c>
      <c r="SUV97" s="912">
        <f t="shared" si="246"/>
        <v>0</v>
      </c>
      <c r="SUW97" s="912">
        <f t="shared" si="246"/>
        <v>0</v>
      </c>
      <c r="SUX97" s="912">
        <f t="shared" si="246"/>
        <v>0</v>
      </c>
      <c r="SUY97" s="912">
        <f t="shared" si="246"/>
        <v>0</v>
      </c>
      <c r="SUZ97" s="912">
        <f t="shared" si="246"/>
        <v>0</v>
      </c>
      <c r="SVA97" s="912">
        <f t="shared" si="246"/>
        <v>0</v>
      </c>
      <c r="SVB97" s="912">
        <f t="shared" si="246"/>
        <v>0</v>
      </c>
      <c r="SVC97" s="912">
        <f t="shared" si="246"/>
        <v>0</v>
      </c>
      <c r="SVD97" s="912">
        <f t="shared" si="246"/>
        <v>0</v>
      </c>
      <c r="SVE97" s="912">
        <f t="shared" si="246"/>
        <v>0</v>
      </c>
      <c r="SVF97" s="912">
        <f t="shared" si="246"/>
        <v>0</v>
      </c>
      <c r="SVG97" s="912">
        <f t="shared" si="246"/>
        <v>0</v>
      </c>
      <c r="SVH97" s="912">
        <f t="shared" si="246"/>
        <v>0</v>
      </c>
      <c r="SVI97" s="912">
        <f t="shared" si="246"/>
        <v>0</v>
      </c>
      <c r="SVJ97" s="912">
        <f t="shared" si="246"/>
        <v>0</v>
      </c>
      <c r="SVK97" s="912">
        <f t="shared" si="246"/>
        <v>0</v>
      </c>
      <c r="SVL97" s="912">
        <f t="shared" si="246"/>
        <v>0</v>
      </c>
      <c r="SVM97" s="912">
        <f t="shared" si="246"/>
        <v>0</v>
      </c>
      <c r="SVN97" s="912">
        <f t="shared" si="246"/>
        <v>0</v>
      </c>
      <c r="SVO97" s="912">
        <f t="shared" si="246"/>
        <v>0</v>
      </c>
      <c r="SVP97" s="912">
        <f t="shared" si="246"/>
        <v>0</v>
      </c>
      <c r="SVQ97" s="912">
        <f t="shared" si="246"/>
        <v>0</v>
      </c>
      <c r="SVR97" s="912">
        <f t="shared" si="246"/>
        <v>0</v>
      </c>
      <c r="SVS97" s="912">
        <f t="shared" si="246"/>
        <v>0</v>
      </c>
      <c r="SVT97" s="912">
        <f t="shared" si="246"/>
        <v>0</v>
      </c>
      <c r="SVU97" s="912">
        <f t="shared" si="246"/>
        <v>0</v>
      </c>
      <c r="SVV97" s="912">
        <f t="shared" si="246"/>
        <v>0</v>
      </c>
      <c r="SVW97" s="912">
        <f t="shared" si="246"/>
        <v>0</v>
      </c>
      <c r="SVX97" s="912">
        <f t="shared" si="246"/>
        <v>0</v>
      </c>
      <c r="SVY97" s="912">
        <f t="shared" si="246"/>
        <v>0</v>
      </c>
      <c r="SVZ97" s="912">
        <f t="shared" si="246"/>
        <v>0</v>
      </c>
      <c r="SWA97" s="912">
        <f t="shared" si="246"/>
        <v>0</v>
      </c>
      <c r="SWB97" s="912">
        <f t="shared" si="246"/>
        <v>0</v>
      </c>
      <c r="SWC97" s="912">
        <f t="shared" si="246"/>
        <v>0</v>
      </c>
      <c r="SWD97" s="912">
        <f t="shared" ref="SWD97:SYO97" si="247">SUM(SWD96+SWD98)</f>
        <v>0</v>
      </c>
      <c r="SWE97" s="912">
        <f t="shared" si="247"/>
        <v>0</v>
      </c>
      <c r="SWF97" s="912">
        <f t="shared" si="247"/>
        <v>0</v>
      </c>
      <c r="SWG97" s="912">
        <f t="shared" si="247"/>
        <v>0</v>
      </c>
      <c r="SWH97" s="912">
        <f t="shared" si="247"/>
        <v>0</v>
      </c>
      <c r="SWI97" s="912">
        <f t="shared" si="247"/>
        <v>0</v>
      </c>
      <c r="SWJ97" s="912">
        <f t="shared" si="247"/>
        <v>0</v>
      </c>
      <c r="SWK97" s="912">
        <f t="shared" si="247"/>
        <v>0</v>
      </c>
      <c r="SWL97" s="912">
        <f t="shared" si="247"/>
        <v>0</v>
      </c>
      <c r="SWM97" s="912">
        <f t="shared" si="247"/>
        <v>0</v>
      </c>
      <c r="SWN97" s="912">
        <f t="shared" si="247"/>
        <v>0</v>
      </c>
      <c r="SWO97" s="912">
        <f t="shared" si="247"/>
        <v>0</v>
      </c>
      <c r="SWP97" s="912">
        <f t="shared" si="247"/>
        <v>0</v>
      </c>
      <c r="SWQ97" s="912">
        <f t="shared" si="247"/>
        <v>0</v>
      </c>
      <c r="SWR97" s="912">
        <f t="shared" si="247"/>
        <v>0</v>
      </c>
      <c r="SWS97" s="912">
        <f t="shared" si="247"/>
        <v>0</v>
      </c>
      <c r="SWT97" s="912">
        <f t="shared" si="247"/>
        <v>0</v>
      </c>
      <c r="SWU97" s="912">
        <f t="shared" si="247"/>
        <v>0</v>
      </c>
      <c r="SWV97" s="912">
        <f t="shared" si="247"/>
        <v>0</v>
      </c>
      <c r="SWW97" s="912">
        <f t="shared" si="247"/>
        <v>0</v>
      </c>
      <c r="SWX97" s="912">
        <f t="shared" si="247"/>
        <v>0</v>
      </c>
      <c r="SWY97" s="912">
        <f t="shared" si="247"/>
        <v>0</v>
      </c>
      <c r="SWZ97" s="912">
        <f t="shared" si="247"/>
        <v>0</v>
      </c>
      <c r="SXA97" s="912">
        <f t="shared" si="247"/>
        <v>0</v>
      </c>
      <c r="SXB97" s="912">
        <f t="shared" si="247"/>
        <v>0</v>
      </c>
      <c r="SXC97" s="912">
        <f t="shared" si="247"/>
        <v>0</v>
      </c>
      <c r="SXD97" s="912">
        <f t="shared" si="247"/>
        <v>0</v>
      </c>
      <c r="SXE97" s="912">
        <f t="shared" si="247"/>
        <v>0</v>
      </c>
      <c r="SXF97" s="912">
        <f t="shared" si="247"/>
        <v>0</v>
      </c>
      <c r="SXG97" s="912">
        <f t="shared" si="247"/>
        <v>0</v>
      </c>
      <c r="SXH97" s="912">
        <f t="shared" si="247"/>
        <v>0</v>
      </c>
      <c r="SXI97" s="912">
        <f t="shared" si="247"/>
        <v>0</v>
      </c>
      <c r="SXJ97" s="912">
        <f t="shared" si="247"/>
        <v>0</v>
      </c>
      <c r="SXK97" s="912">
        <f t="shared" si="247"/>
        <v>0</v>
      </c>
      <c r="SXL97" s="912">
        <f t="shared" si="247"/>
        <v>0</v>
      </c>
      <c r="SXM97" s="912">
        <f t="shared" si="247"/>
        <v>0</v>
      </c>
      <c r="SXN97" s="912">
        <f t="shared" si="247"/>
        <v>0</v>
      </c>
      <c r="SXO97" s="912">
        <f t="shared" si="247"/>
        <v>0</v>
      </c>
      <c r="SXP97" s="912">
        <f t="shared" si="247"/>
        <v>0</v>
      </c>
      <c r="SXQ97" s="912">
        <f t="shared" si="247"/>
        <v>0</v>
      </c>
      <c r="SXR97" s="912">
        <f t="shared" si="247"/>
        <v>0</v>
      </c>
      <c r="SXS97" s="912">
        <f t="shared" si="247"/>
        <v>0</v>
      </c>
      <c r="SXT97" s="912">
        <f t="shared" si="247"/>
        <v>0</v>
      </c>
      <c r="SXU97" s="912">
        <f t="shared" si="247"/>
        <v>0</v>
      </c>
      <c r="SXV97" s="912">
        <f t="shared" si="247"/>
        <v>0</v>
      </c>
      <c r="SXW97" s="912">
        <f t="shared" si="247"/>
        <v>0</v>
      </c>
      <c r="SXX97" s="912">
        <f t="shared" si="247"/>
        <v>0</v>
      </c>
      <c r="SXY97" s="912">
        <f t="shared" si="247"/>
        <v>0</v>
      </c>
      <c r="SXZ97" s="912">
        <f t="shared" si="247"/>
        <v>0</v>
      </c>
      <c r="SYA97" s="912">
        <f t="shared" si="247"/>
        <v>0</v>
      </c>
      <c r="SYB97" s="912">
        <f t="shared" si="247"/>
        <v>0</v>
      </c>
      <c r="SYC97" s="912">
        <f t="shared" si="247"/>
        <v>0</v>
      </c>
      <c r="SYD97" s="912">
        <f t="shared" si="247"/>
        <v>0</v>
      </c>
      <c r="SYE97" s="912">
        <f t="shared" si="247"/>
        <v>0</v>
      </c>
      <c r="SYF97" s="912">
        <f t="shared" si="247"/>
        <v>0</v>
      </c>
      <c r="SYG97" s="912">
        <f t="shared" si="247"/>
        <v>0</v>
      </c>
      <c r="SYH97" s="912">
        <f t="shared" si="247"/>
        <v>0</v>
      </c>
      <c r="SYI97" s="912">
        <f t="shared" si="247"/>
        <v>0</v>
      </c>
      <c r="SYJ97" s="912">
        <f t="shared" si="247"/>
        <v>0</v>
      </c>
      <c r="SYK97" s="912">
        <f t="shared" si="247"/>
        <v>0</v>
      </c>
      <c r="SYL97" s="912">
        <f t="shared" si="247"/>
        <v>0</v>
      </c>
      <c r="SYM97" s="912">
        <f t="shared" si="247"/>
        <v>0</v>
      </c>
      <c r="SYN97" s="912">
        <f t="shared" si="247"/>
        <v>0</v>
      </c>
      <c r="SYO97" s="912">
        <f t="shared" si="247"/>
        <v>0</v>
      </c>
      <c r="SYP97" s="912">
        <f t="shared" ref="SYP97:TBA97" si="248">SUM(SYP96+SYP98)</f>
        <v>0</v>
      </c>
      <c r="SYQ97" s="912">
        <f t="shared" si="248"/>
        <v>0</v>
      </c>
      <c r="SYR97" s="912">
        <f t="shared" si="248"/>
        <v>0</v>
      </c>
      <c r="SYS97" s="912">
        <f t="shared" si="248"/>
        <v>0</v>
      </c>
      <c r="SYT97" s="912">
        <f t="shared" si="248"/>
        <v>0</v>
      </c>
      <c r="SYU97" s="912">
        <f t="shared" si="248"/>
        <v>0</v>
      </c>
      <c r="SYV97" s="912">
        <f t="shared" si="248"/>
        <v>0</v>
      </c>
      <c r="SYW97" s="912">
        <f t="shared" si="248"/>
        <v>0</v>
      </c>
      <c r="SYX97" s="912">
        <f t="shared" si="248"/>
        <v>0</v>
      </c>
      <c r="SYY97" s="912">
        <f t="shared" si="248"/>
        <v>0</v>
      </c>
      <c r="SYZ97" s="912">
        <f t="shared" si="248"/>
        <v>0</v>
      </c>
      <c r="SZA97" s="912">
        <f t="shared" si="248"/>
        <v>0</v>
      </c>
      <c r="SZB97" s="912">
        <f t="shared" si="248"/>
        <v>0</v>
      </c>
      <c r="SZC97" s="912">
        <f t="shared" si="248"/>
        <v>0</v>
      </c>
      <c r="SZD97" s="912">
        <f t="shared" si="248"/>
        <v>0</v>
      </c>
      <c r="SZE97" s="912">
        <f t="shared" si="248"/>
        <v>0</v>
      </c>
      <c r="SZF97" s="912">
        <f t="shared" si="248"/>
        <v>0</v>
      </c>
      <c r="SZG97" s="912">
        <f t="shared" si="248"/>
        <v>0</v>
      </c>
      <c r="SZH97" s="912">
        <f t="shared" si="248"/>
        <v>0</v>
      </c>
      <c r="SZI97" s="912">
        <f t="shared" si="248"/>
        <v>0</v>
      </c>
      <c r="SZJ97" s="912">
        <f t="shared" si="248"/>
        <v>0</v>
      </c>
      <c r="SZK97" s="912">
        <f t="shared" si="248"/>
        <v>0</v>
      </c>
      <c r="SZL97" s="912">
        <f t="shared" si="248"/>
        <v>0</v>
      </c>
      <c r="SZM97" s="912">
        <f t="shared" si="248"/>
        <v>0</v>
      </c>
      <c r="SZN97" s="912">
        <f t="shared" si="248"/>
        <v>0</v>
      </c>
      <c r="SZO97" s="912">
        <f t="shared" si="248"/>
        <v>0</v>
      </c>
      <c r="SZP97" s="912">
        <f t="shared" si="248"/>
        <v>0</v>
      </c>
      <c r="SZQ97" s="912">
        <f t="shared" si="248"/>
        <v>0</v>
      </c>
      <c r="SZR97" s="912">
        <f t="shared" si="248"/>
        <v>0</v>
      </c>
      <c r="SZS97" s="912">
        <f t="shared" si="248"/>
        <v>0</v>
      </c>
      <c r="SZT97" s="912">
        <f t="shared" si="248"/>
        <v>0</v>
      </c>
      <c r="SZU97" s="912">
        <f t="shared" si="248"/>
        <v>0</v>
      </c>
      <c r="SZV97" s="912">
        <f t="shared" si="248"/>
        <v>0</v>
      </c>
      <c r="SZW97" s="912">
        <f t="shared" si="248"/>
        <v>0</v>
      </c>
      <c r="SZX97" s="912">
        <f t="shared" si="248"/>
        <v>0</v>
      </c>
      <c r="SZY97" s="912">
        <f t="shared" si="248"/>
        <v>0</v>
      </c>
      <c r="SZZ97" s="912">
        <f t="shared" si="248"/>
        <v>0</v>
      </c>
      <c r="TAA97" s="912">
        <f t="shared" si="248"/>
        <v>0</v>
      </c>
      <c r="TAB97" s="912">
        <f t="shared" si="248"/>
        <v>0</v>
      </c>
      <c r="TAC97" s="912">
        <f t="shared" si="248"/>
        <v>0</v>
      </c>
      <c r="TAD97" s="912">
        <f t="shared" si="248"/>
        <v>0</v>
      </c>
      <c r="TAE97" s="912">
        <f t="shared" si="248"/>
        <v>0</v>
      </c>
      <c r="TAF97" s="912">
        <f t="shared" si="248"/>
        <v>0</v>
      </c>
      <c r="TAG97" s="912">
        <f t="shared" si="248"/>
        <v>0</v>
      </c>
      <c r="TAH97" s="912">
        <f t="shared" si="248"/>
        <v>0</v>
      </c>
      <c r="TAI97" s="912">
        <f t="shared" si="248"/>
        <v>0</v>
      </c>
      <c r="TAJ97" s="912">
        <f t="shared" si="248"/>
        <v>0</v>
      </c>
      <c r="TAK97" s="912">
        <f t="shared" si="248"/>
        <v>0</v>
      </c>
      <c r="TAL97" s="912">
        <f t="shared" si="248"/>
        <v>0</v>
      </c>
      <c r="TAM97" s="912">
        <f t="shared" si="248"/>
        <v>0</v>
      </c>
      <c r="TAN97" s="912">
        <f t="shared" si="248"/>
        <v>0</v>
      </c>
      <c r="TAO97" s="912">
        <f t="shared" si="248"/>
        <v>0</v>
      </c>
      <c r="TAP97" s="912">
        <f t="shared" si="248"/>
        <v>0</v>
      </c>
      <c r="TAQ97" s="912">
        <f t="shared" si="248"/>
        <v>0</v>
      </c>
      <c r="TAR97" s="912">
        <f t="shared" si="248"/>
        <v>0</v>
      </c>
      <c r="TAS97" s="912">
        <f t="shared" si="248"/>
        <v>0</v>
      </c>
      <c r="TAT97" s="912">
        <f t="shared" si="248"/>
        <v>0</v>
      </c>
      <c r="TAU97" s="912">
        <f t="shared" si="248"/>
        <v>0</v>
      </c>
      <c r="TAV97" s="912">
        <f t="shared" si="248"/>
        <v>0</v>
      </c>
      <c r="TAW97" s="912">
        <f t="shared" si="248"/>
        <v>0</v>
      </c>
      <c r="TAX97" s="912">
        <f t="shared" si="248"/>
        <v>0</v>
      </c>
      <c r="TAY97" s="912">
        <f t="shared" si="248"/>
        <v>0</v>
      </c>
      <c r="TAZ97" s="912">
        <f t="shared" si="248"/>
        <v>0</v>
      </c>
      <c r="TBA97" s="912">
        <f t="shared" si="248"/>
        <v>0</v>
      </c>
      <c r="TBB97" s="912">
        <f t="shared" ref="TBB97:TDM97" si="249">SUM(TBB96+TBB98)</f>
        <v>0</v>
      </c>
      <c r="TBC97" s="912">
        <f t="shared" si="249"/>
        <v>0</v>
      </c>
      <c r="TBD97" s="912">
        <f t="shared" si="249"/>
        <v>0</v>
      </c>
      <c r="TBE97" s="912">
        <f t="shared" si="249"/>
        <v>0</v>
      </c>
      <c r="TBF97" s="912">
        <f t="shared" si="249"/>
        <v>0</v>
      </c>
      <c r="TBG97" s="912">
        <f t="shared" si="249"/>
        <v>0</v>
      </c>
      <c r="TBH97" s="912">
        <f t="shared" si="249"/>
        <v>0</v>
      </c>
      <c r="TBI97" s="912">
        <f t="shared" si="249"/>
        <v>0</v>
      </c>
      <c r="TBJ97" s="912">
        <f t="shared" si="249"/>
        <v>0</v>
      </c>
      <c r="TBK97" s="912">
        <f t="shared" si="249"/>
        <v>0</v>
      </c>
      <c r="TBL97" s="912">
        <f t="shared" si="249"/>
        <v>0</v>
      </c>
      <c r="TBM97" s="912">
        <f t="shared" si="249"/>
        <v>0</v>
      </c>
      <c r="TBN97" s="912">
        <f t="shared" si="249"/>
        <v>0</v>
      </c>
      <c r="TBO97" s="912">
        <f t="shared" si="249"/>
        <v>0</v>
      </c>
      <c r="TBP97" s="912">
        <f t="shared" si="249"/>
        <v>0</v>
      </c>
      <c r="TBQ97" s="912">
        <f t="shared" si="249"/>
        <v>0</v>
      </c>
      <c r="TBR97" s="912">
        <f t="shared" si="249"/>
        <v>0</v>
      </c>
      <c r="TBS97" s="912">
        <f t="shared" si="249"/>
        <v>0</v>
      </c>
      <c r="TBT97" s="912">
        <f t="shared" si="249"/>
        <v>0</v>
      </c>
      <c r="TBU97" s="912">
        <f t="shared" si="249"/>
        <v>0</v>
      </c>
      <c r="TBV97" s="912">
        <f t="shared" si="249"/>
        <v>0</v>
      </c>
      <c r="TBW97" s="912">
        <f t="shared" si="249"/>
        <v>0</v>
      </c>
      <c r="TBX97" s="912">
        <f t="shared" si="249"/>
        <v>0</v>
      </c>
      <c r="TBY97" s="912">
        <f t="shared" si="249"/>
        <v>0</v>
      </c>
      <c r="TBZ97" s="912">
        <f t="shared" si="249"/>
        <v>0</v>
      </c>
      <c r="TCA97" s="912">
        <f t="shared" si="249"/>
        <v>0</v>
      </c>
      <c r="TCB97" s="912">
        <f t="shared" si="249"/>
        <v>0</v>
      </c>
      <c r="TCC97" s="912">
        <f t="shared" si="249"/>
        <v>0</v>
      </c>
      <c r="TCD97" s="912">
        <f t="shared" si="249"/>
        <v>0</v>
      </c>
      <c r="TCE97" s="912">
        <f t="shared" si="249"/>
        <v>0</v>
      </c>
      <c r="TCF97" s="912">
        <f t="shared" si="249"/>
        <v>0</v>
      </c>
      <c r="TCG97" s="912">
        <f t="shared" si="249"/>
        <v>0</v>
      </c>
      <c r="TCH97" s="912">
        <f t="shared" si="249"/>
        <v>0</v>
      </c>
      <c r="TCI97" s="912">
        <f t="shared" si="249"/>
        <v>0</v>
      </c>
      <c r="TCJ97" s="912">
        <f t="shared" si="249"/>
        <v>0</v>
      </c>
      <c r="TCK97" s="912">
        <f t="shared" si="249"/>
        <v>0</v>
      </c>
      <c r="TCL97" s="912">
        <f t="shared" si="249"/>
        <v>0</v>
      </c>
      <c r="TCM97" s="912">
        <f t="shared" si="249"/>
        <v>0</v>
      </c>
      <c r="TCN97" s="912">
        <f t="shared" si="249"/>
        <v>0</v>
      </c>
      <c r="TCO97" s="912">
        <f t="shared" si="249"/>
        <v>0</v>
      </c>
      <c r="TCP97" s="912">
        <f t="shared" si="249"/>
        <v>0</v>
      </c>
      <c r="TCQ97" s="912">
        <f t="shared" si="249"/>
        <v>0</v>
      </c>
      <c r="TCR97" s="912">
        <f t="shared" si="249"/>
        <v>0</v>
      </c>
      <c r="TCS97" s="912">
        <f t="shared" si="249"/>
        <v>0</v>
      </c>
      <c r="TCT97" s="912">
        <f t="shared" si="249"/>
        <v>0</v>
      </c>
      <c r="TCU97" s="912">
        <f t="shared" si="249"/>
        <v>0</v>
      </c>
      <c r="TCV97" s="912">
        <f t="shared" si="249"/>
        <v>0</v>
      </c>
      <c r="TCW97" s="912">
        <f t="shared" si="249"/>
        <v>0</v>
      </c>
      <c r="TCX97" s="912">
        <f t="shared" si="249"/>
        <v>0</v>
      </c>
      <c r="TCY97" s="912">
        <f t="shared" si="249"/>
        <v>0</v>
      </c>
      <c r="TCZ97" s="912">
        <f t="shared" si="249"/>
        <v>0</v>
      </c>
      <c r="TDA97" s="912">
        <f t="shared" si="249"/>
        <v>0</v>
      </c>
      <c r="TDB97" s="912">
        <f t="shared" si="249"/>
        <v>0</v>
      </c>
      <c r="TDC97" s="912">
        <f t="shared" si="249"/>
        <v>0</v>
      </c>
      <c r="TDD97" s="912">
        <f t="shared" si="249"/>
        <v>0</v>
      </c>
      <c r="TDE97" s="912">
        <f t="shared" si="249"/>
        <v>0</v>
      </c>
      <c r="TDF97" s="912">
        <f t="shared" si="249"/>
        <v>0</v>
      </c>
      <c r="TDG97" s="912">
        <f t="shared" si="249"/>
        <v>0</v>
      </c>
      <c r="TDH97" s="912">
        <f t="shared" si="249"/>
        <v>0</v>
      </c>
      <c r="TDI97" s="912">
        <f t="shared" si="249"/>
        <v>0</v>
      </c>
      <c r="TDJ97" s="912">
        <f t="shared" si="249"/>
        <v>0</v>
      </c>
      <c r="TDK97" s="912">
        <f t="shared" si="249"/>
        <v>0</v>
      </c>
      <c r="TDL97" s="912">
        <f t="shared" si="249"/>
        <v>0</v>
      </c>
      <c r="TDM97" s="912">
        <f t="shared" si="249"/>
        <v>0</v>
      </c>
      <c r="TDN97" s="912">
        <f t="shared" ref="TDN97:TFY97" si="250">SUM(TDN96+TDN98)</f>
        <v>0</v>
      </c>
      <c r="TDO97" s="912">
        <f t="shared" si="250"/>
        <v>0</v>
      </c>
      <c r="TDP97" s="912">
        <f t="shared" si="250"/>
        <v>0</v>
      </c>
      <c r="TDQ97" s="912">
        <f t="shared" si="250"/>
        <v>0</v>
      </c>
      <c r="TDR97" s="912">
        <f t="shared" si="250"/>
        <v>0</v>
      </c>
      <c r="TDS97" s="912">
        <f t="shared" si="250"/>
        <v>0</v>
      </c>
      <c r="TDT97" s="912">
        <f t="shared" si="250"/>
        <v>0</v>
      </c>
      <c r="TDU97" s="912">
        <f t="shared" si="250"/>
        <v>0</v>
      </c>
      <c r="TDV97" s="912">
        <f t="shared" si="250"/>
        <v>0</v>
      </c>
      <c r="TDW97" s="912">
        <f t="shared" si="250"/>
        <v>0</v>
      </c>
      <c r="TDX97" s="912">
        <f t="shared" si="250"/>
        <v>0</v>
      </c>
      <c r="TDY97" s="912">
        <f t="shared" si="250"/>
        <v>0</v>
      </c>
      <c r="TDZ97" s="912">
        <f t="shared" si="250"/>
        <v>0</v>
      </c>
      <c r="TEA97" s="912">
        <f t="shared" si="250"/>
        <v>0</v>
      </c>
      <c r="TEB97" s="912">
        <f t="shared" si="250"/>
        <v>0</v>
      </c>
      <c r="TEC97" s="912">
        <f t="shared" si="250"/>
        <v>0</v>
      </c>
      <c r="TED97" s="912">
        <f t="shared" si="250"/>
        <v>0</v>
      </c>
      <c r="TEE97" s="912">
        <f t="shared" si="250"/>
        <v>0</v>
      </c>
      <c r="TEF97" s="912">
        <f t="shared" si="250"/>
        <v>0</v>
      </c>
      <c r="TEG97" s="912">
        <f t="shared" si="250"/>
        <v>0</v>
      </c>
      <c r="TEH97" s="912">
        <f t="shared" si="250"/>
        <v>0</v>
      </c>
      <c r="TEI97" s="912">
        <f t="shared" si="250"/>
        <v>0</v>
      </c>
      <c r="TEJ97" s="912">
        <f t="shared" si="250"/>
        <v>0</v>
      </c>
      <c r="TEK97" s="912">
        <f t="shared" si="250"/>
        <v>0</v>
      </c>
      <c r="TEL97" s="912">
        <f t="shared" si="250"/>
        <v>0</v>
      </c>
      <c r="TEM97" s="912">
        <f t="shared" si="250"/>
        <v>0</v>
      </c>
      <c r="TEN97" s="912">
        <f t="shared" si="250"/>
        <v>0</v>
      </c>
      <c r="TEO97" s="912">
        <f t="shared" si="250"/>
        <v>0</v>
      </c>
      <c r="TEP97" s="912">
        <f t="shared" si="250"/>
        <v>0</v>
      </c>
      <c r="TEQ97" s="912">
        <f t="shared" si="250"/>
        <v>0</v>
      </c>
      <c r="TER97" s="912">
        <f t="shared" si="250"/>
        <v>0</v>
      </c>
      <c r="TES97" s="912">
        <f t="shared" si="250"/>
        <v>0</v>
      </c>
      <c r="TET97" s="912">
        <f t="shared" si="250"/>
        <v>0</v>
      </c>
      <c r="TEU97" s="912">
        <f t="shared" si="250"/>
        <v>0</v>
      </c>
      <c r="TEV97" s="912">
        <f t="shared" si="250"/>
        <v>0</v>
      </c>
      <c r="TEW97" s="912">
        <f t="shared" si="250"/>
        <v>0</v>
      </c>
      <c r="TEX97" s="912">
        <f t="shared" si="250"/>
        <v>0</v>
      </c>
      <c r="TEY97" s="912">
        <f t="shared" si="250"/>
        <v>0</v>
      </c>
      <c r="TEZ97" s="912">
        <f t="shared" si="250"/>
        <v>0</v>
      </c>
      <c r="TFA97" s="912">
        <f t="shared" si="250"/>
        <v>0</v>
      </c>
      <c r="TFB97" s="912">
        <f t="shared" si="250"/>
        <v>0</v>
      </c>
      <c r="TFC97" s="912">
        <f t="shared" si="250"/>
        <v>0</v>
      </c>
      <c r="TFD97" s="912">
        <f t="shared" si="250"/>
        <v>0</v>
      </c>
      <c r="TFE97" s="912">
        <f t="shared" si="250"/>
        <v>0</v>
      </c>
      <c r="TFF97" s="912">
        <f t="shared" si="250"/>
        <v>0</v>
      </c>
      <c r="TFG97" s="912">
        <f t="shared" si="250"/>
        <v>0</v>
      </c>
      <c r="TFH97" s="912">
        <f t="shared" si="250"/>
        <v>0</v>
      </c>
      <c r="TFI97" s="912">
        <f t="shared" si="250"/>
        <v>0</v>
      </c>
      <c r="TFJ97" s="912">
        <f t="shared" si="250"/>
        <v>0</v>
      </c>
      <c r="TFK97" s="912">
        <f t="shared" si="250"/>
        <v>0</v>
      </c>
      <c r="TFL97" s="912">
        <f t="shared" si="250"/>
        <v>0</v>
      </c>
      <c r="TFM97" s="912">
        <f t="shared" si="250"/>
        <v>0</v>
      </c>
      <c r="TFN97" s="912">
        <f t="shared" si="250"/>
        <v>0</v>
      </c>
      <c r="TFO97" s="912">
        <f t="shared" si="250"/>
        <v>0</v>
      </c>
      <c r="TFP97" s="912">
        <f t="shared" si="250"/>
        <v>0</v>
      </c>
      <c r="TFQ97" s="912">
        <f t="shared" si="250"/>
        <v>0</v>
      </c>
      <c r="TFR97" s="912">
        <f t="shared" si="250"/>
        <v>0</v>
      </c>
      <c r="TFS97" s="912">
        <f t="shared" si="250"/>
        <v>0</v>
      </c>
      <c r="TFT97" s="912">
        <f t="shared" si="250"/>
        <v>0</v>
      </c>
      <c r="TFU97" s="912">
        <f t="shared" si="250"/>
        <v>0</v>
      </c>
      <c r="TFV97" s="912">
        <f t="shared" si="250"/>
        <v>0</v>
      </c>
      <c r="TFW97" s="912">
        <f t="shared" si="250"/>
        <v>0</v>
      </c>
      <c r="TFX97" s="912">
        <f t="shared" si="250"/>
        <v>0</v>
      </c>
      <c r="TFY97" s="912">
        <f t="shared" si="250"/>
        <v>0</v>
      </c>
      <c r="TFZ97" s="912">
        <f t="shared" ref="TFZ97:TIK97" si="251">SUM(TFZ96+TFZ98)</f>
        <v>0</v>
      </c>
      <c r="TGA97" s="912">
        <f t="shared" si="251"/>
        <v>0</v>
      </c>
      <c r="TGB97" s="912">
        <f t="shared" si="251"/>
        <v>0</v>
      </c>
      <c r="TGC97" s="912">
        <f t="shared" si="251"/>
        <v>0</v>
      </c>
      <c r="TGD97" s="912">
        <f t="shared" si="251"/>
        <v>0</v>
      </c>
      <c r="TGE97" s="912">
        <f t="shared" si="251"/>
        <v>0</v>
      </c>
      <c r="TGF97" s="912">
        <f t="shared" si="251"/>
        <v>0</v>
      </c>
      <c r="TGG97" s="912">
        <f t="shared" si="251"/>
        <v>0</v>
      </c>
      <c r="TGH97" s="912">
        <f t="shared" si="251"/>
        <v>0</v>
      </c>
      <c r="TGI97" s="912">
        <f t="shared" si="251"/>
        <v>0</v>
      </c>
      <c r="TGJ97" s="912">
        <f t="shared" si="251"/>
        <v>0</v>
      </c>
      <c r="TGK97" s="912">
        <f t="shared" si="251"/>
        <v>0</v>
      </c>
      <c r="TGL97" s="912">
        <f t="shared" si="251"/>
        <v>0</v>
      </c>
      <c r="TGM97" s="912">
        <f t="shared" si="251"/>
        <v>0</v>
      </c>
      <c r="TGN97" s="912">
        <f t="shared" si="251"/>
        <v>0</v>
      </c>
      <c r="TGO97" s="912">
        <f t="shared" si="251"/>
        <v>0</v>
      </c>
      <c r="TGP97" s="912">
        <f t="shared" si="251"/>
        <v>0</v>
      </c>
      <c r="TGQ97" s="912">
        <f t="shared" si="251"/>
        <v>0</v>
      </c>
      <c r="TGR97" s="912">
        <f t="shared" si="251"/>
        <v>0</v>
      </c>
      <c r="TGS97" s="912">
        <f t="shared" si="251"/>
        <v>0</v>
      </c>
      <c r="TGT97" s="912">
        <f t="shared" si="251"/>
        <v>0</v>
      </c>
      <c r="TGU97" s="912">
        <f t="shared" si="251"/>
        <v>0</v>
      </c>
      <c r="TGV97" s="912">
        <f t="shared" si="251"/>
        <v>0</v>
      </c>
      <c r="TGW97" s="912">
        <f t="shared" si="251"/>
        <v>0</v>
      </c>
      <c r="TGX97" s="912">
        <f t="shared" si="251"/>
        <v>0</v>
      </c>
      <c r="TGY97" s="912">
        <f t="shared" si="251"/>
        <v>0</v>
      </c>
      <c r="TGZ97" s="912">
        <f t="shared" si="251"/>
        <v>0</v>
      </c>
      <c r="THA97" s="912">
        <f t="shared" si="251"/>
        <v>0</v>
      </c>
      <c r="THB97" s="912">
        <f t="shared" si="251"/>
        <v>0</v>
      </c>
      <c r="THC97" s="912">
        <f t="shared" si="251"/>
        <v>0</v>
      </c>
      <c r="THD97" s="912">
        <f t="shared" si="251"/>
        <v>0</v>
      </c>
      <c r="THE97" s="912">
        <f t="shared" si="251"/>
        <v>0</v>
      </c>
      <c r="THF97" s="912">
        <f t="shared" si="251"/>
        <v>0</v>
      </c>
      <c r="THG97" s="912">
        <f t="shared" si="251"/>
        <v>0</v>
      </c>
      <c r="THH97" s="912">
        <f t="shared" si="251"/>
        <v>0</v>
      </c>
      <c r="THI97" s="912">
        <f t="shared" si="251"/>
        <v>0</v>
      </c>
      <c r="THJ97" s="912">
        <f t="shared" si="251"/>
        <v>0</v>
      </c>
      <c r="THK97" s="912">
        <f t="shared" si="251"/>
        <v>0</v>
      </c>
      <c r="THL97" s="912">
        <f t="shared" si="251"/>
        <v>0</v>
      </c>
      <c r="THM97" s="912">
        <f t="shared" si="251"/>
        <v>0</v>
      </c>
      <c r="THN97" s="912">
        <f t="shared" si="251"/>
        <v>0</v>
      </c>
      <c r="THO97" s="912">
        <f t="shared" si="251"/>
        <v>0</v>
      </c>
      <c r="THP97" s="912">
        <f t="shared" si="251"/>
        <v>0</v>
      </c>
      <c r="THQ97" s="912">
        <f t="shared" si="251"/>
        <v>0</v>
      </c>
      <c r="THR97" s="912">
        <f t="shared" si="251"/>
        <v>0</v>
      </c>
      <c r="THS97" s="912">
        <f t="shared" si="251"/>
        <v>0</v>
      </c>
      <c r="THT97" s="912">
        <f t="shared" si="251"/>
        <v>0</v>
      </c>
      <c r="THU97" s="912">
        <f t="shared" si="251"/>
        <v>0</v>
      </c>
      <c r="THV97" s="912">
        <f t="shared" si="251"/>
        <v>0</v>
      </c>
      <c r="THW97" s="912">
        <f t="shared" si="251"/>
        <v>0</v>
      </c>
      <c r="THX97" s="912">
        <f t="shared" si="251"/>
        <v>0</v>
      </c>
      <c r="THY97" s="912">
        <f t="shared" si="251"/>
        <v>0</v>
      </c>
      <c r="THZ97" s="912">
        <f t="shared" si="251"/>
        <v>0</v>
      </c>
      <c r="TIA97" s="912">
        <f t="shared" si="251"/>
        <v>0</v>
      </c>
      <c r="TIB97" s="912">
        <f t="shared" si="251"/>
        <v>0</v>
      </c>
      <c r="TIC97" s="912">
        <f t="shared" si="251"/>
        <v>0</v>
      </c>
      <c r="TID97" s="912">
        <f t="shared" si="251"/>
        <v>0</v>
      </c>
      <c r="TIE97" s="912">
        <f t="shared" si="251"/>
        <v>0</v>
      </c>
      <c r="TIF97" s="912">
        <f t="shared" si="251"/>
        <v>0</v>
      </c>
      <c r="TIG97" s="912">
        <f t="shared" si="251"/>
        <v>0</v>
      </c>
      <c r="TIH97" s="912">
        <f t="shared" si="251"/>
        <v>0</v>
      </c>
      <c r="TII97" s="912">
        <f t="shared" si="251"/>
        <v>0</v>
      </c>
      <c r="TIJ97" s="912">
        <f t="shared" si="251"/>
        <v>0</v>
      </c>
      <c r="TIK97" s="912">
        <f t="shared" si="251"/>
        <v>0</v>
      </c>
      <c r="TIL97" s="912">
        <f t="shared" ref="TIL97:TKW97" si="252">SUM(TIL96+TIL98)</f>
        <v>0</v>
      </c>
      <c r="TIM97" s="912">
        <f t="shared" si="252"/>
        <v>0</v>
      </c>
      <c r="TIN97" s="912">
        <f t="shared" si="252"/>
        <v>0</v>
      </c>
      <c r="TIO97" s="912">
        <f t="shared" si="252"/>
        <v>0</v>
      </c>
      <c r="TIP97" s="912">
        <f t="shared" si="252"/>
        <v>0</v>
      </c>
      <c r="TIQ97" s="912">
        <f t="shared" si="252"/>
        <v>0</v>
      </c>
      <c r="TIR97" s="912">
        <f t="shared" si="252"/>
        <v>0</v>
      </c>
      <c r="TIS97" s="912">
        <f t="shared" si="252"/>
        <v>0</v>
      </c>
      <c r="TIT97" s="912">
        <f t="shared" si="252"/>
        <v>0</v>
      </c>
      <c r="TIU97" s="912">
        <f t="shared" si="252"/>
        <v>0</v>
      </c>
      <c r="TIV97" s="912">
        <f t="shared" si="252"/>
        <v>0</v>
      </c>
      <c r="TIW97" s="912">
        <f t="shared" si="252"/>
        <v>0</v>
      </c>
      <c r="TIX97" s="912">
        <f t="shared" si="252"/>
        <v>0</v>
      </c>
      <c r="TIY97" s="912">
        <f t="shared" si="252"/>
        <v>0</v>
      </c>
      <c r="TIZ97" s="912">
        <f t="shared" si="252"/>
        <v>0</v>
      </c>
      <c r="TJA97" s="912">
        <f t="shared" si="252"/>
        <v>0</v>
      </c>
      <c r="TJB97" s="912">
        <f t="shared" si="252"/>
        <v>0</v>
      </c>
      <c r="TJC97" s="912">
        <f t="shared" si="252"/>
        <v>0</v>
      </c>
      <c r="TJD97" s="912">
        <f t="shared" si="252"/>
        <v>0</v>
      </c>
      <c r="TJE97" s="912">
        <f t="shared" si="252"/>
        <v>0</v>
      </c>
      <c r="TJF97" s="912">
        <f t="shared" si="252"/>
        <v>0</v>
      </c>
      <c r="TJG97" s="912">
        <f t="shared" si="252"/>
        <v>0</v>
      </c>
      <c r="TJH97" s="912">
        <f t="shared" si="252"/>
        <v>0</v>
      </c>
      <c r="TJI97" s="912">
        <f t="shared" si="252"/>
        <v>0</v>
      </c>
      <c r="TJJ97" s="912">
        <f t="shared" si="252"/>
        <v>0</v>
      </c>
      <c r="TJK97" s="912">
        <f t="shared" si="252"/>
        <v>0</v>
      </c>
      <c r="TJL97" s="912">
        <f t="shared" si="252"/>
        <v>0</v>
      </c>
      <c r="TJM97" s="912">
        <f t="shared" si="252"/>
        <v>0</v>
      </c>
      <c r="TJN97" s="912">
        <f t="shared" si="252"/>
        <v>0</v>
      </c>
      <c r="TJO97" s="912">
        <f t="shared" si="252"/>
        <v>0</v>
      </c>
      <c r="TJP97" s="912">
        <f t="shared" si="252"/>
        <v>0</v>
      </c>
      <c r="TJQ97" s="912">
        <f t="shared" si="252"/>
        <v>0</v>
      </c>
      <c r="TJR97" s="912">
        <f t="shared" si="252"/>
        <v>0</v>
      </c>
      <c r="TJS97" s="912">
        <f t="shared" si="252"/>
        <v>0</v>
      </c>
      <c r="TJT97" s="912">
        <f t="shared" si="252"/>
        <v>0</v>
      </c>
      <c r="TJU97" s="912">
        <f t="shared" si="252"/>
        <v>0</v>
      </c>
      <c r="TJV97" s="912">
        <f t="shared" si="252"/>
        <v>0</v>
      </c>
      <c r="TJW97" s="912">
        <f t="shared" si="252"/>
        <v>0</v>
      </c>
      <c r="TJX97" s="912">
        <f t="shared" si="252"/>
        <v>0</v>
      </c>
      <c r="TJY97" s="912">
        <f t="shared" si="252"/>
        <v>0</v>
      </c>
      <c r="TJZ97" s="912">
        <f t="shared" si="252"/>
        <v>0</v>
      </c>
      <c r="TKA97" s="912">
        <f t="shared" si="252"/>
        <v>0</v>
      </c>
      <c r="TKB97" s="912">
        <f t="shared" si="252"/>
        <v>0</v>
      </c>
      <c r="TKC97" s="912">
        <f t="shared" si="252"/>
        <v>0</v>
      </c>
      <c r="TKD97" s="912">
        <f t="shared" si="252"/>
        <v>0</v>
      </c>
      <c r="TKE97" s="912">
        <f t="shared" si="252"/>
        <v>0</v>
      </c>
      <c r="TKF97" s="912">
        <f t="shared" si="252"/>
        <v>0</v>
      </c>
      <c r="TKG97" s="912">
        <f t="shared" si="252"/>
        <v>0</v>
      </c>
      <c r="TKH97" s="912">
        <f t="shared" si="252"/>
        <v>0</v>
      </c>
      <c r="TKI97" s="912">
        <f t="shared" si="252"/>
        <v>0</v>
      </c>
      <c r="TKJ97" s="912">
        <f t="shared" si="252"/>
        <v>0</v>
      </c>
      <c r="TKK97" s="912">
        <f t="shared" si="252"/>
        <v>0</v>
      </c>
      <c r="TKL97" s="912">
        <f t="shared" si="252"/>
        <v>0</v>
      </c>
      <c r="TKM97" s="912">
        <f t="shared" si="252"/>
        <v>0</v>
      </c>
      <c r="TKN97" s="912">
        <f t="shared" si="252"/>
        <v>0</v>
      </c>
      <c r="TKO97" s="912">
        <f t="shared" si="252"/>
        <v>0</v>
      </c>
      <c r="TKP97" s="912">
        <f t="shared" si="252"/>
        <v>0</v>
      </c>
      <c r="TKQ97" s="912">
        <f t="shared" si="252"/>
        <v>0</v>
      </c>
      <c r="TKR97" s="912">
        <f t="shared" si="252"/>
        <v>0</v>
      </c>
      <c r="TKS97" s="912">
        <f t="shared" si="252"/>
        <v>0</v>
      </c>
      <c r="TKT97" s="912">
        <f t="shared" si="252"/>
        <v>0</v>
      </c>
      <c r="TKU97" s="912">
        <f t="shared" si="252"/>
        <v>0</v>
      </c>
      <c r="TKV97" s="912">
        <f t="shared" si="252"/>
        <v>0</v>
      </c>
      <c r="TKW97" s="912">
        <f t="shared" si="252"/>
        <v>0</v>
      </c>
      <c r="TKX97" s="912">
        <f t="shared" ref="TKX97:TNI97" si="253">SUM(TKX96+TKX98)</f>
        <v>0</v>
      </c>
      <c r="TKY97" s="912">
        <f t="shared" si="253"/>
        <v>0</v>
      </c>
      <c r="TKZ97" s="912">
        <f t="shared" si="253"/>
        <v>0</v>
      </c>
      <c r="TLA97" s="912">
        <f t="shared" si="253"/>
        <v>0</v>
      </c>
      <c r="TLB97" s="912">
        <f t="shared" si="253"/>
        <v>0</v>
      </c>
      <c r="TLC97" s="912">
        <f t="shared" si="253"/>
        <v>0</v>
      </c>
      <c r="TLD97" s="912">
        <f t="shared" si="253"/>
        <v>0</v>
      </c>
      <c r="TLE97" s="912">
        <f t="shared" si="253"/>
        <v>0</v>
      </c>
      <c r="TLF97" s="912">
        <f t="shared" si="253"/>
        <v>0</v>
      </c>
      <c r="TLG97" s="912">
        <f t="shared" si="253"/>
        <v>0</v>
      </c>
      <c r="TLH97" s="912">
        <f t="shared" si="253"/>
        <v>0</v>
      </c>
      <c r="TLI97" s="912">
        <f t="shared" si="253"/>
        <v>0</v>
      </c>
      <c r="TLJ97" s="912">
        <f t="shared" si="253"/>
        <v>0</v>
      </c>
      <c r="TLK97" s="912">
        <f t="shared" si="253"/>
        <v>0</v>
      </c>
      <c r="TLL97" s="912">
        <f t="shared" si="253"/>
        <v>0</v>
      </c>
      <c r="TLM97" s="912">
        <f t="shared" si="253"/>
        <v>0</v>
      </c>
      <c r="TLN97" s="912">
        <f t="shared" si="253"/>
        <v>0</v>
      </c>
      <c r="TLO97" s="912">
        <f t="shared" si="253"/>
        <v>0</v>
      </c>
      <c r="TLP97" s="912">
        <f t="shared" si="253"/>
        <v>0</v>
      </c>
      <c r="TLQ97" s="912">
        <f t="shared" si="253"/>
        <v>0</v>
      </c>
      <c r="TLR97" s="912">
        <f t="shared" si="253"/>
        <v>0</v>
      </c>
      <c r="TLS97" s="912">
        <f t="shared" si="253"/>
        <v>0</v>
      </c>
      <c r="TLT97" s="912">
        <f t="shared" si="253"/>
        <v>0</v>
      </c>
      <c r="TLU97" s="912">
        <f t="shared" si="253"/>
        <v>0</v>
      </c>
      <c r="TLV97" s="912">
        <f t="shared" si="253"/>
        <v>0</v>
      </c>
      <c r="TLW97" s="912">
        <f t="shared" si="253"/>
        <v>0</v>
      </c>
      <c r="TLX97" s="912">
        <f t="shared" si="253"/>
        <v>0</v>
      </c>
      <c r="TLY97" s="912">
        <f t="shared" si="253"/>
        <v>0</v>
      </c>
      <c r="TLZ97" s="912">
        <f t="shared" si="253"/>
        <v>0</v>
      </c>
      <c r="TMA97" s="912">
        <f t="shared" si="253"/>
        <v>0</v>
      </c>
      <c r="TMB97" s="912">
        <f t="shared" si="253"/>
        <v>0</v>
      </c>
      <c r="TMC97" s="912">
        <f t="shared" si="253"/>
        <v>0</v>
      </c>
      <c r="TMD97" s="912">
        <f t="shared" si="253"/>
        <v>0</v>
      </c>
      <c r="TME97" s="912">
        <f t="shared" si="253"/>
        <v>0</v>
      </c>
      <c r="TMF97" s="912">
        <f t="shared" si="253"/>
        <v>0</v>
      </c>
      <c r="TMG97" s="912">
        <f t="shared" si="253"/>
        <v>0</v>
      </c>
      <c r="TMH97" s="912">
        <f t="shared" si="253"/>
        <v>0</v>
      </c>
      <c r="TMI97" s="912">
        <f t="shared" si="253"/>
        <v>0</v>
      </c>
      <c r="TMJ97" s="912">
        <f t="shared" si="253"/>
        <v>0</v>
      </c>
      <c r="TMK97" s="912">
        <f t="shared" si="253"/>
        <v>0</v>
      </c>
      <c r="TML97" s="912">
        <f t="shared" si="253"/>
        <v>0</v>
      </c>
      <c r="TMM97" s="912">
        <f t="shared" si="253"/>
        <v>0</v>
      </c>
      <c r="TMN97" s="912">
        <f t="shared" si="253"/>
        <v>0</v>
      </c>
      <c r="TMO97" s="912">
        <f t="shared" si="253"/>
        <v>0</v>
      </c>
      <c r="TMP97" s="912">
        <f t="shared" si="253"/>
        <v>0</v>
      </c>
      <c r="TMQ97" s="912">
        <f t="shared" si="253"/>
        <v>0</v>
      </c>
      <c r="TMR97" s="912">
        <f t="shared" si="253"/>
        <v>0</v>
      </c>
      <c r="TMS97" s="912">
        <f t="shared" si="253"/>
        <v>0</v>
      </c>
      <c r="TMT97" s="912">
        <f t="shared" si="253"/>
        <v>0</v>
      </c>
      <c r="TMU97" s="912">
        <f t="shared" si="253"/>
        <v>0</v>
      </c>
      <c r="TMV97" s="912">
        <f t="shared" si="253"/>
        <v>0</v>
      </c>
      <c r="TMW97" s="912">
        <f t="shared" si="253"/>
        <v>0</v>
      </c>
      <c r="TMX97" s="912">
        <f t="shared" si="253"/>
        <v>0</v>
      </c>
      <c r="TMY97" s="912">
        <f t="shared" si="253"/>
        <v>0</v>
      </c>
      <c r="TMZ97" s="912">
        <f t="shared" si="253"/>
        <v>0</v>
      </c>
      <c r="TNA97" s="912">
        <f t="shared" si="253"/>
        <v>0</v>
      </c>
      <c r="TNB97" s="912">
        <f t="shared" si="253"/>
        <v>0</v>
      </c>
      <c r="TNC97" s="912">
        <f t="shared" si="253"/>
        <v>0</v>
      </c>
      <c r="TND97" s="912">
        <f t="shared" si="253"/>
        <v>0</v>
      </c>
      <c r="TNE97" s="912">
        <f t="shared" si="253"/>
        <v>0</v>
      </c>
      <c r="TNF97" s="912">
        <f t="shared" si="253"/>
        <v>0</v>
      </c>
      <c r="TNG97" s="912">
        <f t="shared" si="253"/>
        <v>0</v>
      </c>
      <c r="TNH97" s="912">
        <f t="shared" si="253"/>
        <v>0</v>
      </c>
      <c r="TNI97" s="912">
        <f t="shared" si="253"/>
        <v>0</v>
      </c>
      <c r="TNJ97" s="912">
        <f t="shared" ref="TNJ97:TPU97" si="254">SUM(TNJ96+TNJ98)</f>
        <v>0</v>
      </c>
      <c r="TNK97" s="912">
        <f t="shared" si="254"/>
        <v>0</v>
      </c>
      <c r="TNL97" s="912">
        <f t="shared" si="254"/>
        <v>0</v>
      </c>
      <c r="TNM97" s="912">
        <f t="shared" si="254"/>
        <v>0</v>
      </c>
      <c r="TNN97" s="912">
        <f t="shared" si="254"/>
        <v>0</v>
      </c>
      <c r="TNO97" s="912">
        <f t="shared" si="254"/>
        <v>0</v>
      </c>
      <c r="TNP97" s="912">
        <f t="shared" si="254"/>
        <v>0</v>
      </c>
      <c r="TNQ97" s="912">
        <f t="shared" si="254"/>
        <v>0</v>
      </c>
      <c r="TNR97" s="912">
        <f t="shared" si="254"/>
        <v>0</v>
      </c>
      <c r="TNS97" s="912">
        <f t="shared" si="254"/>
        <v>0</v>
      </c>
      <c r="TNT97" s="912">
        <f t="shared" si="254"/>
        <v>0</v>
      </c>
      <c r="TNU97" s="912">
        <f t="shared" si="254"/>
        <v>0</v>
      </c>
      <c r="TNV97" s="912">
        <f t="shared" si="254"/>
        <v>0</v>
      </c>
      <c r="TNW97" s="912">
        <f t="shared" si="254"/>
        <v>0</v>
      </c>
      <c r="TNX97" s="912">
        <f t="shared" si="254"/>
        <v>0</v>
      </c>
      <c r="TNY97" s="912">
        <f t="shared" si="254"/>
        <v>0</v>
      </c>
      <c r="TNZ97" s="912">
        <f t="shared" si="254"/>
        <v>0</v>
      </c>
      <c r="TOA97" s="912">
        <f t="shared" si="254"/>
        <v>0</v>
      </c>
      <c r="TOB97" s="912">
        <f t="shared" si="254"/>
        <v>0</v>
      </c>
      <c r="TOC97" s="912">
        <f t="shared" si="254"/>
        <v>0</v>
      </c>
      <c r="TOD97" s="912">
        <f t="shared" si="254"/>
        <v>0</v>
      </c>
      <c r="TOE97" s="912">
        <f t="shared" si="254"/>
        <v>0</v>
      </c>
      <c r="TOF97" s="912">
        <f t="shared" si="254"/>
        <v>0</v>
      </c>
      <c r="TOG97" s="912">
        <f t="shared" si="254"/>
        <v>0</v>
      </c>
      <c r="TOH97" s="912">
        <f t="shared" si="254"/>
        <v>0</v>
      </c>
      <c r="TOI97" s="912">
        <f t="shared" si="254"/>
        <v>0</v>
      </c>
      <c r="TOJ97" s="912">
        <f t="shared" si="254"/>
        <v>0</v>
      </c>
      <c r="TOK97" s="912">
        <f t="shared" si="254"/>
        <v>0</v>
      </c>
      <c r="TOL97" s="912">
        <f t="shared" si="254"/>
        <v>0</v>
      </c>
      <c r="TOM97" s="912">
        <f t="shared" si="254"/>
        <v>0</v>
      </c>
      <c r="TON97" s="912">
        <f t="shared" si="254"/>
        <v>0</v>
      </c>
      <c r="TOO97" s="912">
        <f t="shared" si="254"/>
        <v>0</v>
      </c>
      <c r="TOP97" s="912">
        <f t="shared" si="254"/>
        <v>0</v>
      </c>
      <c r="TOQ97" s="912">
        <f t="shared" si="254"/>
        <v>0</v>
      </c>
      <c r="TOR97" s="912">
        <f t="shared" si="254"/>
        <v>0</v>
      </c>
      <c r="TOS97" s="912">
        <f t="shared" si="254"/>
        <v>0</v>
      </c>
      <c r="TOT97" s="912">
        <f t="shared" si="254"/>
        <v>0</v>
      </c>
      <c r="TOU97" s="912">
        <f t="shared" si="254"/>
        <v>0</v>
      </c>
      <c r="TOV97" s="912">
        <f t="shared" si="254"/>
        <v>0</v>
      </c>
      <c r="TOW97" s="912">
        <f t="shared" si="254"/>
        <v>0</v>
      </c>
      <c r="TOX97" s="912">
        <f t="shared" si="254"/>
        <v>0</v>
      </c>
      <c r="TOY97" s="912">
        <f t="shared" si="254"/>
        <v>0</v>
      </c>
      <c r="TOZ97" s="912">
        <f t="shared" si="254"/>
        <v>0</v>
      </c>
      <c r="TPA97" s="912">
        <f t="shared" si="254"/>
        <v>0</v>
      </c>
      <c r="TPB97" s="912">
        <f t="shared" si="254"/>
        <v>0</v>
      </c>
      <c r="TPC97" s="912">
        <f t="shared" si="254"/>
        <v>0</v>
      </c>
      <c r="TPD97" s="912">
        <f t="shared" si="254"/>
        <v>0</v>
      </c>
      <c r="TPE97" s="912">
        <f t="shared" si="254"/>
        <v>0</v>
      </c>
      <c r="TPF97" s="912">
        <f t="shared" si="254"/>
        <v>0</v>
      </c>
      <c r="TPG97" s="912">
        <f t="shared" si="254"/>
        <v>0</v>
      </c>
      <c r="TPH97" s="912">
        <f t="shared" si="254"/>
        <v>0</v>
      </c>
      <c r="TPI97" s="912">
        <f t="shared" si="254"/>
        <v>0</v>
      </c>
      <c r="TPJ97" s="912">
        <f t="shared" si="254"/>
        <v>0</v>
      </c>
      <c r="TPK97" s="912">
        <f t="shared" si="254"/>
        <v>0</v>
      </c>
      <c r="TPL97" s="912">
        <f t="shared" si="254"/>
        <v>0</v>
      </c>
      <c r="TPM97" s="912">
        <f t="shared" si="254"/>
        <v>0</v>
      </c>
      <c r="TPN97" s="912">
        <f t="shared" si="254"/>
        <v>0</v>
      </c>
      <c r="TPO97" s="912">
        <f t="shared" si="254"/>
        <v>0</v>
      </c>
      <c r="TPP97" s="912">
        <f t="shared" si="254"/>
        <v>0</v>
      </c>
      <c r="TPQ97" s="912">
        <f t="shared" si="254"/>
        <v>0</v>
      </c>
      <c r="TPR97" s="912">
        <f t="shared" si="254"/>
        <v>0</v>
      </c>
      <c r="TPS97" s="912">
        <f t="shared" si="254"/>
        <v>0</v>
      </c>
      <c r="TPT97" s="912">
        <f t="shared" si="254"/>
        <v>0</v>
      </c>
      <c r="TPU97" s="912">
        <f t="shared" si="254"/>
        <v>0</v>
      </c>
      <c r="TPV97" s="912">
        <f t="shared" ref="TPV97:TSG97" si="255">SUM(TPV96+TPV98)</f>
        <v>0</v>
      </c>
      <c r="TPW97" s="912">
        <f t="shared" si="255"/>
        <v>0</v>
      </c>
      <c r="TPX97" s="912">
        <f t="shared" si="255"/>
        <v>0</v>
      </c>
      <c r="TPY97" s="912">
        <f t="shared" si="255"/>
        <v>0</v>
      </c>
      <c r="TPZ97" s="912">
        <f t="shared" si="255"/>
        <v>0</v>
      </c>
      <c r="TQA97" s="912">
        <f t="shared" si="255"/>
        <v>0</v>
      </c>
      <c r="TQB97" s="912">
        <f t="shared" si="255"/>
        <v>0</v>
      </c>
      <c r="TQC97" s="912">
        <f t="shared" si="255"/>
        <v>0</v>
      </c>
      <c r="TQD97" s="912">
        <f t="shared" si="255"/>
        <v>0</v>
      </c>
      <c r="TQE97" s="912">
        <f t="shared" si="255"/>
        <v>0</v>
      </c>
      <c r="TQF97" s="912">
        <f t="shared" si="255"/>
        <v>0</v>
      </c>
      <c r="TQG97" s="912">
        <f t="shared" si="255"/>
        <v>0</v>
      </c>
      <c r="TQH97" s="912">
        <f t="shared" si="255"/>
        <v>0</v>
      </c>
      <c r="TQI97" s="912">
        <f t="shared" si="255"/>
        <v>0</v>
      </c>
      <c r="TQJ97" s="912">
        <f t="shared" si="255"/>
        <v>0</v>
      </c>
      <c r="TQK97" s="912">
        <f t="shared" si="255"/>
        <v>0</v>
      </c>
      <c r="TQL97" s="912">
        <f t="shared" si="255"/>
        <v>0</v>
      </c>
      <c r="TQM97" s="912">
        <f t="shared" si="255"/>
        <v>0</v>
      </c>
      <c r="TQN97" s="912">
        <f t="shared" si="255"/>
        <v>0</v>
      </c>
      <c r="TQO97" s="912">
        <f t="shared" si="255"/>
        <v>0</v>
      </c>
      <c r="TQP97" s="912">
        <f t="shared" si="255"/>
        <v>0</v>
      </c>
      <c r="TQQ97" s="912">
        <f t="shared" si="255"/>
        <v>0</v>
      </c>
      <c r="TQR97" s="912">
        <f t="shared" si="255"/>
        <v>0</v>
      </c>
      <c r="TQS97" s="912">
        <f t="shared" si="255"/>
        <v>0</v>
      </c>
      <c r="TQT97" s="912">
        <f t="shared" si="255"/>
        <v>0</v>
      </c>
      <c r="TQU97" s="912">
        <f t="shared" si="255"/>
        <v>0</v>
      </c>
      <c r="TQV97" s="912">
        <f t="shared" si="255"/>
        <v>0</v>
      </c>
      <c r="TQW97" s="912">
        <f t="shared" si="255"/>
        <v>0</v>
      </c>
      <c r="TQX97" s="912">
        <f t="shared" si="255"/>
        <v>0</v>
      </c>
      <c r="TQY97" s="912">
        <f t="shared" si="255"/>
        <v>0</v>
      </c>
      <c r="TQZ97" s="912">
        <f t="shared" si="255"/>
        <v>0</v>
      </c>
      <c r="TRA97" s="912">
        <f t="shared" si="255"/>
        <v>0</v>
      </c>
      <c r="TRB97" s="912">
        <f t="shared" si="255"/>
        <v>0</v>
      </c>
      <c r="TRC97" s="912">
        <f t="shared" si="255"/>
        <v>0</v>
      </c>
      <c r="TRD97" s="912">
        <f t="shared" si="255"/>
        <v>0</v>
      </c>
      <c r="TRE97" s="912">
        <f t="shared" si="255"/>
        <v>0</v>
      </c>
      <c r="TRF97" s="912">
        <f t="shared" si="255"/>
        <v>0</v>
      </c>
      <c r="TRG97" s="912">
        <f t="shared" si="255"/>
        <v>0</v>
      </c>
      <c r="TRH97" s="912">
        <f t="shared" si="255"/>
        <v>0</v>
      </c>
      <c r="TRI97" s="912">
        <f t="shared" si="255"/>
        <v>0</v>
      </c>
      <c r="TRJ97" s="912">
        <f t="shared" si="255"/>
        <v>0</v>
      </c>
      <c r="TRK97" s="912">
        <f t="shared" si="255"/>
        <v>0</v>
      </c>
      <c r="TRL97" s="912">
        <f t="shared" si="255"/>
        <v>0</v>
      </c>
      <c r="TRM97" s="912">
        <f t="shared" si="255"/>
        <v>0</v>
      </c>
      <c r="TRN97" s="912">
        <f t="shared" si="255"/>
        <v>0</v>
      </c>
      <c r="TRO97" s="912">
        <f t="shared" si="255"/>
        <v>0</v>
      </c>
      <c r="TRP97" s="912">
        <f t="shared" si="255"/>
        <v>0</v>
      </c>
      <c r="TRQ97" s="912">
        <f t="shared" si="255"/>
        <v>0</v>
      </c>
      <c r="TRR97" s="912">
        <f t="shared" si="255"/>
        <v>0</v>
      </c>
      <c r="TRS97" s="912">
        <f t="shared" si="255"/>
        <v>0</v>
      </c>
      <c r="TRT97" s="912">
        <f t="shared" si="255"/>
        <v>0</v>
      </c>
      <c r="TRU97" s="912">
        <f t="shared" si="255"/>
        <v>0</v>
      </c>
      <c r="TRV97" s="912">
        <f t="shared" si="255"/>
        <v>0</v>
      </c>
      <c r="TRW97" s="912">
        <f t="shared" si="255"/>
        <v>0</v>
      </c>
      <c r="TRX97" s="912">
        <f t="shared" si="255"/>
        <v>0</v>
      </c>
      <c r="TRY97" s="912">
        <f t="shared" si="255"/>
        <v>0</v>
      </c>
      <c r="TRZ97" s="912">
        <f t="shared" si="255"/>
        <v>0</v>
      </c>
      <c r="TSA97" s="912">
        <f t="shared" si="255"/>
        <v>0</v>
      </c>
      <c r="TSB97" s="912">
        <f t="shared" si="255"/>
        <v>0</v>
      </c>
      <c r="TSC97" s="912">
        <f t="shared" si="255"/>
        <v>0</v>
      </c>
      <c r="TSD97" s="912">
        <f t="shared" si="255"/>
        <v>0</v>
      </c>
      <c r="TSE97" s="912">
        <f t="shared" si="255"/>
        <v>0</v>
      </c>
      <c r="TSF97" s="912">
        <f t="shared" si="255"/>
        <v>0</v>
      </c>
      <c r="TSG97" s="912">
        <f t="shared" si="255"/>
        <v>0</v>
      </c>
      <c r="TSH97" s="912">
        <f t="shared" ref="TSH97:TUS97" si="256">SUM(TSH96+TSH98)</f>
        <v>0</v>
      </c>
      <c r="TSI97" s="912">
        <f t="shared" si="256"/>
        <v>0</v>
      </c>
      <c r="TSJ97" s="912">
        <f t="shared" si="256"/>
        <v>0</v>
      </c>
      <c r="TSK97" s="912">
        <f t="shared" si="256"/>
        <v>0</v>
      </c>
      <c r="TSL97" s="912">
        <f t="shared" si="256"/>
        <v>0</v>
      </c>
      <c r="TSM97" s="912">
        <f t="shared" si="256"/>
        <v>0</v>
      </c>
      <c r="TSN97" s="912">
        <f t="shared" si="256"/>
        <v>0</v>
      </c>
      <c r="TSO97" s="912">
        <f t="shared" si="256"/>
        <v>0</v>
      </c>
      <c r="TSP97" s="912">
        <f t="shared" si="256"/>
        <v>0</v>
      </c>
      <c r="TSQ97" s="912">
        <f t="shared" si="256"/>
        <v>0</v>
      </c>
      <c r="TSR97" s="912">
        <f t="shared" si="256"/>
        <v>0</v>
      </c>
      <c r="TSS97" s="912">
        <f t="shared" si="256"/>
        <v>0</v>
      </c>
      <c r="TST97" s="912">
        <f t="shared" si="256"/>
        <v>0</v>
      </c>
      <c r="TSU97" s="912">
        <f t="shared" si="256"/>
        <v>0</v>
      </c>
      <c r="TSV97" s="912">
        <f t="shared" si="256"/>
        <v>0</v>
      </c>
      <c r="TSW97" s="912">
        <f t="shared" si="256"/>
        <v>0</v>
      </c>
      <c r="TSX97" s="912">
        <f t="shared" si="256"/>
        <v>0</v>
      </c>
      <c r="TSY97" s="912">
        <f t="shared" si="256"/>
        <v>0</v>
      </c>
      <c r="TSZ97" s="912">
        <f t="shared" si="256"/>
        <v>0</v>
      </c>
      <c r="TTA97" s="912">
        <f t="shared" si="256"/>
        <v>0</v>
      </c>
      <c r="TTB97" s="912">
        <f t="shared" si="256"/>
        <v>0</v>
      </c>
      <c r="TTC97" s="912">
        <f t="shared" si="256"/>
        <v>0</v>
      </c>
      <c r="TTD97" s="912">
        <f t="shared" si="256"/>
        <v>0</v>
      </c>
      <c r="TTE97" s="912">
        <f t="shared" si="256"/>
        <v>0</v>
      </c>
      <c r="TTF97" s="912">
        <f t="shared" si="256"/>
        <v>0</v>
      </c>
      <c r="TTG97" s="912">
        <f t="shared" si="256"/>
        <v>0</v>
      </c>
      <c r="TTH97" s="912">
        <f t="shared" si="256"/>
        <v>0</v>
      </c>
      <c r="TTI97" s="912">
        <f t="shared" si="256"/>
        <v>0</v>
      </c>
      <c r="TTJ97" s="912">
        <f t="shared" si="256"/>
        <v>0</v>
      </c>
      <c r="TTK97" s="912">
        <f t="shared" si="256"/>
        <v>0</v>
      </c>
      <c r="TTL97" s="912">
        <f t="shared" si="256"/>
        <v>0</v>
      </c>
      <c r="TTM97" s="912">
        <f t="shared" si="256"/>
        <v>0</v>
      </c>
      <c r="TTN97" s="912">
        <f t="shared" si="256"/>
        <v>0</v>
      </c>
      <c r="TTO97" s="912">
        <f t="shared" si="256"/>
        <v>0</v>
      </c>
      <c r="TTP97" s="912">
        <f t="shared" si="256"/>
        <v>0</v>
      </c>
      <c r="TTQ97" s="912">
        <f t="shared" si="256"/>
        <v>0</v>
      </c>
      <c r="TTR97" s="912">
        <f t="shared" si="256"/>
        <v>0</v>
      </c>
      <c r="TTS97" s="912">
        <f t="shared" si="256"/>
        <v>0</v>
      </c>
      <c r="TTT97" s="912">
        <f t="shared" si="256"/>
        <v>0</v>
      </c>
      <c r="TTU97" s="912">
        <f t="shared" si="256"/>
        <v>0</v>
      </c>
      <c r="TTV97" s="912">
        <f t="shared" si="256"/>
        <v>0</v>
      </c>
      <c r="TTW97" s="912">
        <f t="shared" si="256"/>
        <v>0</v>
      </c>
      <c r="TTX97" s="912">
        <f t="shared" si="256"/>
        <v>0</v>
      </c>
      <c r="TTY97" s="912">
        <f t="shared" si="256"/>
        <v>0</v>
      </c>
      <c r="TTZ97" s="912">
        <f t="shared" si="256"/>
        <v>0</v>
      </c>
      <c r="TUA97" s="912">
        <f t="shared" si="256"/>
        <v>0</v>
      </c>
      <c r="TUB97" s="912">
        <f t="shared" si="256"/>
        <v>0</v>
      </c>
      <c r="TUC97" s="912">
        <f t="shared" si="256"/>
        <v>0</v>
      </c>
      <c r="TUD97" s="912">
        <f t="shared" si="256"/>
        <v>0</v>
      </c>
      <c r="TUE97" s="912">
        <f t="shared" si="256"/>
        <v>0</v>
      </c>
      <c r="TUF97" s="912">
        <f t="shared" si="256"/>
        <v>0</v>
      </c>
      <c r="TUG97" s="912">
        <f t="shared" si="256"/>
        <v>0</v>
      </c>
      <c r="TUH97" s="912">
        <f t="shared" si="256"/>
        <v>0</v>
      </c>
      <c r="TUI97" s="912">
        <f t="shared" si="256"/>
        <v>0</v>
      </c>
      <c r="TUJ97" s="912">
        <f t="shared" si="256"/>
        <v>0</v>
      </c>
      <c r="TUK97" s="912">
        <f t="shared" si="256"/>
        <v>0</v>
      </c>
      <c r="TUL97" s="912">
        <f t="shared" si="256"/>
        <v>0</v>
      </c>
      <c r="TUM97" s="912">
        <f t="shared" si="256"/>
        <v>0</v>
      </c>
      <c r="TUN97" s="912">
        <f t="shared" si="256"/>
        <v>0</v>
      </c>
      <c r="TUO97" s="912">
        <f t="shared" si="256"/>
        <v>0</v>
      </c>
      <c r="TUP97" s="912">
        <f t="shared" si="256"/>
        <v>0</v>
      </c>
      <c r="TUQ97" s="912">
        <f t="shared" si="256"/>
        <v>0</v>
      </c>
      <c r="TUR97" s="912">
        <f t="shared" si="256"/>
        <v>0</v>
      </c>
      <c r="TUS97" s="912">
        <f t="shared" si="256"/>
        <v>0</v>
      </c>
      <c r="TUT97" s="912">
        <f t="shared" ref="TUT97:TXE97" si="257">SUM(TUT96+TUT98)</f>
        <v>0</v>
      </c>
      <c r="TUU97" s="912">
        <f t="shared" si="257"/>
        <v>0</v>
      </c>
      <c r="TUV97" s="912">
        <f t="shared" si="257"/>
        <v>0</v>
      </c>
      <c r="TUW97" s="912">
        <f t="shared" si="257"/>
        <v>0</v>
      </c>
      <c r="TUX97" s="912">
        <f t="shared" si="257"/>
        <v>0</v>
      </c>
      <c r="TUY97" s="912">
        <f t="shared" si="257"/>
        <v>0</v>
      </c>
      <c r="TUZ97" s="912">
        <f t="shared" si="257"/>
        <v>0</v>
      </c>
      <c r="TVA97" s="912">
        <f t="shared" si="257"/>
        <v>0</v>
      </c>
      <c r="TVB97" s="912">
        <f t="shared" si="257"/>
        <v>0</v>
      </c>
      <c r="TVC97" s="912">
        <f t="shared" si="257"/>
        <v>0</v>
      </c>
      <c r="TVD97" s="912">
        <f t="shared" si="257"/>
        <v>0</v>
      </c>
      <c r="TVE97" s="912">
        <f t="shared" si="257"/>
        <v>0</v>
      </c>
      <c r="TVF97" s="912">
        <f t="shared" si="257"/>
        <v>0</v>
      </c>
      <c r="TVG97" s="912">
        <f t="shared" si="257"/>
        <v>0</v>
      </c>
      <c r="TVH97" s="912">
        <f t="shared" si="257"/>
        <v>0</v>
      </c>
      <c r="TVI97" s="912">
        <f t="shared" si="257"/>
        <v>0</v>
      </c>
      <c r="TVJ97" s="912">
        <f t="shared" si="257"/>
        <v>0</v>
      </c>
      <c r="TVK97" s="912">
        <f t="shared" si="257"/>
        <v>0</v>
      </c>
      <c r="TVL97" s="912">
        <f t="shared" si="257"/>
        <v>0</v>
      </c>
      <c r="TVM97" s="912">
        <f t="shared" si="257"/>
        <v>0</v>
      </c>
      <c r="TVN97" s="912">
        <f t="shared" si="257"/>
        <v>0</v>
      </c>
      <c r="TVO97" s="912">
        <f t="shared" si="257"/>
        <v>0</v>
      </c>
      <c r="TVP97" s="912">
        <f t="shared" si="257"/>
        <v>0</v>
      </c>
      <c r="TVQ97" s="912">
        <f t="shared" si="257"/>
        <v>0</v>
      </c>
      <c r="TVR97" s="912">
        <f t="shared" si="257"/>
        <v>0</v>
      </c>
      <c r="TVS97" s="912">
        <f t="shared" si="257"/>
        <v>0</v>
      </c>
      <c r="TVT97" s="912">
        <f t="shared" si="257"/>
        <v>0</v>
      </c>
      <c r="TVU97" s="912">
        <f t="shared" si="257"/>
        <v>0</v>
      </c>
      <c r="TVV97" s="912">
        <f t="shared" si="257"/>
        <v>0</v>
      </c>
      <c r="TVW97" s="912">
        <f t="shared" si="257"/>
        <v>0</v>
      </c>
      <c r="TVX97" s="912">
        <f t="shared" si="257"/>
        <v>0</v>
      </c>
      <c r="TVY97" s="912">
        <f t="shared" si="257"/>
        <v>0</v>
      </c>
      <c r="TVZ97" s="912">
        <f t="shared" si="257"/>
        <v>0</v>
      </c>
      <c r="TWA97" s="912">
        <f t="shared" si="257"/>
        <v>0</v>
      </c>
      <c r="TWB97" s="912">
        <f t="shared" si="257"/>
        <v>0</v>
      </c>
      <c r="TWC97" s="912">
        <f t="shared" si="257"/>
        <v>0</v>
      </c>
      <c r="TWD97" s="912">
        <f t="shared" si="257"/>
        <v>0</v>
      </c>
      <c r="TWE97" s="912">
        <f t="shared" si="257"/>
        <v>0</v>
      </c>
      <c r="TWF97" s="912">
        <f t="shared" si="257"/>
        <v>0</v>
      </c>
      <c r="TWG97" s="912">
        <f t="shared" si="257"/>
        <v>0</v>
      </c>
      <c r="TWH97" s="912">
        <f t="shared" si="257"/>
        <v>0</v>
      </c>
      <c r="TWI97" s="912">
        <f t="shared" si="257"/>
        <v>0</v>
      </c>
      <c r="TWJ97" s="912">
        <f t="shared" si="257"/>
        <v>0</v>
      </c>
      <c r="TWK97" s="912">
        <f t="shared" si="257"/>
        <v>0</v>
      </c>
      <c r="TWL97" s="912">
        <f t="shared" si="257"/>
        <v>0</v>
      </c>
      <c r="TWM97" s="912">
        <f t="shared" si="257"/>
        <v>0</v>
      </c>
      <c r="TWN97" s="912">
        <f t="shared" si="257"/>
        <v>0</v>
      </c>
      <c r="TWO97" s="912">
        <f t="shared" si="257"/>
        <v>0</v>
      </c>
      <c r="TWP97" s="912">
        <f t="shared" si="257"/>
        <v>0</v>
      </c>
      <c r="TWQ97" s="912">
        <f t="shared" si="257"/>
        <v>0</v>
      </c>
      <c r="TWR97" s="912">
        <f t="shared" si="257"/>
        <v>0</v>
      </c>
      <c r="TWS97" s="912">
        <f t="shared" si="257"/>
        <v>0</v>
      </c>
      <c r="TWT97" s="912">
        <f t="shared" si="257"/>
        <v>0</v>
      </c>
      <c r="TWU97" s="912">
        <f t="shared" si="257"/>
        <v>0</v>
      </c>
      <c r="TWV97" s="912">
        <f t="shared" si="257"/>
        <v>0</v>
      </c>
      <c r="TWW97" s="912">
        <f t="shared" si="257"/>
        <v>0</v>
      </c>
      <c r="TWX97" s="912">
        <f t="shared" si="257"/>
        <v>0</v>
      </c>
      <c r="TWY97" s="912">
        <f t="shared" si="257"/>
        <v>0</v>
      </c>
      <c r="TWZ97" s="912">
        <f t="shared" si="257"/>
        <v>0</v>
      </c>
      <c r="TXA97" s="912">
        <f t="shared" si="257"/>
        <v>0</v>
      </c>
      <c r="TXB97" s="912">
        <f t="shared" si="257"/>
        <v>0</v>
      </c>
      <c r="TXC97" s="912">
        <f t="shared" si="257"/>
        <v>0</v>
      </c>
      <c r="TXD97" s="912">
        <f t="shared" si="257"/>
        <v>0</v>
      </c>
      <c r="TXE97" s="912">
        <f t="shared" si="257"/>
        <v>0</v>
      </c>
      <c r="TXF97" s="912">
        <f t="shared" ref="TXF97:TZQ97" si="258">SUM(TXF96+TXF98)</f>
        <v>0</v>
      </c>
      <c r="TXG97" s="912">
        <f t="shared" si="258"/>
        <v>0</v>
      </c>
      <c r="TXH97" s="912">
        <f t="shared" si="258"/>
        <v>0</v>
      </c>
      <c r="TXI97" s="912">
        <f t="shared" si="258"/>
        <v>0</v>
      </c>
      <c r="TXJ97" s="912">
        <f t="shared" si="258"/>
        <v>0</v>
      </c>
      <c r="TXK97" s="912">
        <f t="shared" si="258"/>
        <v>0</v>
      </c>
      <c r="TXL97" s="912">
        <f t="shared" si="258"/>
        <v>0</v>
      </c>
      <c r="TXM97" s="912">
        <f t="shared" si="258"/>
        <v>0</v>
      </c>
      <c r="TXN97" s="912">
        <f t="shared" si="258"/>
        <v>0</v>
      </c>
      <c r="TXO97" s="912">
        <f t="shared" si="258"/>
        <v>0</v>
      </c>
      <c r="TXP97" s="912">
        <f t="shared" si="258"/>
        <v>0</v>
      </c>
      <c r="TXQ97" s="912">
        <f t="shared" si="258"/>
        <v>0</v>
      </c>
      <c r="TXR97" s="912">
        <f t="shared" si="258"/>
        <v>0</v>
      </c>
      <c r="TXS97" s="912">
        <f t="shared" si="258"/>
        <v>0</v>
      </c>
      <c r="TXT97" s="912">
        <f t="shared" si="258"/>
        <v>0</v>
      </c>
      <c r="TXU97" s="912">
        <f t="shared" si="258"/>
        <v>0</v>
      </c>
      <c r="TXV97" s="912">
        <f t="shared" si="258"/>
        <v>0</v>
      </c>
      <c r="TXW97" s="912">
        <f t="shared" si="258"/>
        <v>0</v>
      </c>
      <c r="TXX97" s="912">
        <f t="shared" si="258"/>
        <v>0</v>
      </c>
      <c r="TXY97" s="912">
        <f t="shared" si="258"/>
        <v>0</v>
      </c>
      <c r="TXZ97" s="912">
        <f t="shared" si="258"/>
        <v>0</v>
      </c>
      <c r="TYA97" s="912">
        <f t="shared" si="258"/>
        <v>0</v>
      </c>
      <c r="TYB97" s="912">
        <f t="shared" si="258"/>
        <v>0</v>
      </c>
      <c r="TYC97" s="912">
        <f t="shared" si="258"/>
        <v>0</v>
      </c>
      <c r="TYD97" s="912">
        <f t="shared" si="258"/>
        <v>0</v>
      </c>
      <c r="TYE97" s="912">
        <f t="shared" si="258"/>
        <v>0</v>
      </c>
      <c r="TYF97" s="912">
        <f t="shared" si="258"/>
        <v>0</v>
      </c>
      <c r="TYG97" s="912">
        <f t="shared" si="258"/>
        <v>0</v>
      </c>
      <c r="TYH97" s="912">
        <f t="shared" si="258"/>
        <v>0</v>
      </c>
      <c r="TYI97" s="912">
        <f t="shared" si="258"/>
        <v>0</v>
      </c>
      <c r="TYJ97" s="912">
        <f t="shared" si="258"/>
        <v>0</v>
      </c>
      <c r="TYK97" s="912">
        <f t="shared" si="258"/>
        <v>0</v>
      </c>
      <c r="TYL97" s="912">
        <f t="shared" si="258"/>
        <v>0</v>
      </c>
      <c r="TYM97" s="912">
        <f t="shared" si="258"/>
        <v>0</v>
      </c>
      <c r="TYN97" s="912">
        <f t="shared" si="258"/>
        <v>0</v>
      </c>
      <c r="TYO97" s="912">
        <f t="shared" si="258"/>
        <v>0</v>
      </c>
      <c r="TYP97" s="912">
        <f t="shared" si="258"/>
        <v>0</v>
      </c>
      <c r="TYQ97" s="912">
        <f t="shared" si="258"/>
        <v>0</v>
      </c>
      <c r="TYR97" s="912">
        <f t="shared" si="258"/>
        <v>0</v>
      </c>
      <c r="TYS97" s="912">
        <f t="shared" si="258"/>
        <v>0</v>
      </c>
      <c r="TYT97" s="912">
        <f t="shared" si="258"/>
        <v>0</v>
      </c>
      <c r="TYU97" s="912">
        <f t="shared" si="258"/>
        <v>0</v>
      </c>
      <c r="TYV97" s="912">
        <f t="shared" si="258"/>
        <v>0</v>
      </c>
      <c r="TYW97" s="912">
        <f t="shared" si="258"/>
        <v>0</v>
      </c>
      <c r="TYX97" s="912">
        <f t="shared" si="258"/>
        <v>0</v>
      </c>
      <c r="TYY97" s="912">
        <f t="shared" si="258"/>
        <v>0</v>
      </c>
      <c r="TYZ97" s="912">
        <f t="shared" si="258"/>
        <v>0</v>
      </c>
      <c r="TZA97" s="912">
        <f t="shared" si="258"/>
        <v>0</v>
      </c>
      <c r="TZB97" s="912">
        <f t="shared" si="258"/>
        <v>0</v>
      </c>
      <c r="TZC97" s="912">
        <f t="shared" si="258"/>
        <v>0</v>
      </c>
      <c r="TZD97" s="912">
        <f t="shared" si="258"/>
        <v>0</v>
      </c>
      <c r="TZE97" s="912">
        <f t="shared" si="258"/>
        <v>0</v>
      </c>
      <c r="TZF97" s="912">
        <f t="shared" si="258"/>
        <v>0</v>
      </c>
      <c r="TZG97" s="912">
        <f t="shared" si="258"/>
        <v>0</v>
      </c>
      <c r="TZH97" s="912">
        <f t="shared" si="258"/>
        <v>0</v>
      </c>
      <c r="TZI97" s="912">
        <f t="shared" si="258"/>
        <v>0</v>
      </c>
      <c r="TZJ97" s="912">
        <f t="shared" si="258"/>
        <v>0</v>
      </c>
      <c r="TZK97" s="912">
        <f t="shared" si="258"/>
        <v>0</v>
      </c>
      <c r="TZL97" s="912">
        <f t="shared" si="258"/>
        <v>0</v>
      </c>
      <c r="TZM97" s="912">
        <f t="shared" si="258"/>
        <v>0</v>
      </c>
      <c r="TZN97" s="912">
        <f t="shared" si="258"/>
        <v>0</v>
      </c>
      <c r="TZO97" s="912">
        <f t="shared" si="258"/>
        <v>0</v>
      </c>
      <c r="TZP97" s="912">
        <f t="shared" si="258"/>
        <v>0</v>
      </c>
      <c r="TZQ97" s="912">
        <f t="shared" si="258"/>
        <v>0</v>
      </c>
      <c r="TZR97" s="912">
        <f t="shared" ref="TZR97:UCC97" si="259">SUM(TZR96+TZR98)</f>
        <v>0</v>
      </c>
      <c r="TZS97" s="912">
        <f t="shared" si="259"/>
        <v>0</v>
      </c>
      <c r="TZT97" s="912">
        <f t="shared" si="259"/>
        <v>0</v>
      </c>
      <c r="TZU97" s="912">
        <f t="shared" si="259"/>
        <v>0</v>
      </c>
      <c r="TZV97" s="912">
        <f t="shared" si="259"/>
        <v>0</v>
      </c>
      <c r="TZW97" s="912">
        <f t="shared" si="259"/>
        <v>0</v>
      </c>
      <c r="TZX97" s="912">
        <f t="shared" si="259"/>
        <v>0</v>
      </c>
      <c r="TZY97" s="912">
        <f t="shared" si="259"/>
        <v>0</v>
      </c>
      <c r="TZZ97" s="912">
        <f t="shared" si="259"/>
        <v>0</v>
      </c>
      <c r="UAA97" s="912">
        <f t="shared" si="259"/>
        <v>0</v>
      </c>
      <c r="UAB97" s="912">
        <f t="shared" si="259"/>
        <v>0</v>
      </c>
      <c r="UAC97" s="912">
        <f t="shared" si="259"/>
        <v>0</v>
      </c>
      <c r="UAD97" s="912">
        <f t="shared" si="259"/>
        <v>0</v>
      </c>
      <c r="UAE97" s="912">
        <f t="shared" si="259"/>
        <v>0</v>
      </c>
      <c r="UAF97" s="912">
        <f t="shared" si="259"/>
        <v>0</v>
      </c>
      <c r="UAG97" s="912">
        <f t="shared" si="259"/>
        <v>0</v>
      </c>
      <c r="UAH97" s="912">
        <f t="shared" si="259"/>
        <v>0</v>
      </c>
      <c r="UAI97" s="912">
        <f t="shared" si="259"/>
        <v>0</v>
      </c>
      <c r="UAJ97" s="912">
        <f t="shared" si="259"/>
        <v>0</v>
      </c>
      <c r="UAK97" s="912">
        <f t="shared" si="259"/>
        <v>0</v>
      </c>
      <c r="UAL97" s="912">
        <f t="shared" si="259"/>
        <v>0</v>
      </c>
      <c r="UAM97" s="912">
        <f t="shared" si="259"/>
        <v>0</v>
      </c>
      <c r="UAN97" s="912">
        <f t="shared" si="259"/>
        <v>0</v>
      </c>
      <c r="UAO97" s="912">
        <f t="shared" si="259"/>
        <v>0</v>
      </c>
      <c r="UAP97" s="912">
        <f t="shared" si="259"/>
        <v>0</v>
      </c>
      <c r="UAQ97" s="912">
        <f t="shared" si="259"/>
        <v>0</v>
      </c>
      <c r="UAR97" s="912">
        <f t="shared" si="259"/>
        <v>0</v>
      </c>
      <c r="UAS97" s="912">
        <f t="shared" si="259"/>
        <v>0</v>
      </c>
      <c r="UAT97" s="912">
        <f t="shared" si="259"/>
        <v>0</v>
      </c>
      <c r="UAU97" s="912">
        <f t="shared" si="259"/>
        <v>0</v>
      </c>
      <c r="UAV97" s="912">
        <f t="shared" si="259"/>
        <v>0</v>
      </c>
      <c r="UAW97" s="912">
        <f t="shared" si="259"/>
        <v>0</v>
      </c>
      <c r="UAX97" s="912">
        <f t="shared" si="259"/>
        <v>0</v>
      </c>
      <c r="UAY97" s="912">
        <f t="shared" si="259"/>
        <v>0</v>
      </c>
      <c r="UAZ97" s="912">
        <f t="shared" si="259"/>
        <v>0</v>
      </c>
      <c r="UBA97" s="912">
        <f t="shared" si="259"/>
        <v>0</v>
      </c>
      <c r="UBB97" s="912">
        <f t="shared" si="259"/>
        <v>0</v>
      </c>
      <c r="UBC97" s="912">
        <f t="shared" si="259"/>
        <v>0</v>
      </c>
      <c r="UBD97" s="912">
        <f t="shared" si="259"/>
        <v>0</v>
      </c>
      <c r="UBE97" s="912">
        <f t="shared" si="259"/>
        <v>0</v>
      </c>
      <c r="UBF97" s="912">
        <f t="shared" si="259"/>
        <v>0</v>
      </c>
      <c r="UBG97" s="912">
        <f t="shared" si="259"/>
        <v>0</v>
      </c>
      <c r="UBH97" s="912">
        <f t="shared" si="259"/>
        <v>0</v>
      </c>
      <c r="UBI97" s="912">
        <f t="shared" si="259"/>
        <v>0</v>
      </c>
      <c r="UBJ97" s="912">
        <f t="shared" si="259"/>
        <v>0</v>
      </c>
      <c r="UBK97" s="912">
        <f t="shared" si="259"/>
        <v>0</v>
      </c>
      <c r="UBL97" s="912">
        <f t="shared" si="259"/>
        <v>0</v>
      </c>
      <c r="UBM97" s="912">
        <f t="shared" si="259"/>
        <v>0</v>
      </c>
      <c r="UBN97" s="912">
        <f t="shared" si="259"/>
        <v>0</v>
      </c>
      <c r="UBO97" s="912">
        <f t="shared" si="259"/>
        <v>0</v>
      </c>
      <c r="UBP97" s="912">
        <f t="shared" si="259"/>
        <v>0</v>
      </c>
      <c r="UBQ97" s="912">
        <f t="shared" si="259"/>
        <v>0</v>
      </c>
      <c r="UBR97" s="912">
        <f t="shared" si="259"/>
        <v>0</v>
      </c>
      <c r="UBS97" s="912">
        <f t="shared" si="259"/>
        <v>0</v>
      </c>
      <c r="UBT97" s="912">
        <f t="shared" si="259"/>
        <v>0</v>
      </c>
      <c r="UBU97" s="912">
        <f t="shared" si="259"/>
        <v>0</v>
      </c>
      <c r="UBV97" s="912">
        <f t="shared" si="259"/>
        <v>0</v>
      </c>
      <c r="UBW97" s="912">
        <f t="shared" si="259"/>
        <v>0</v>
      </c>
      <c r="UBX97" s="912">
        <f t="shared" si="259"/>
        <v>0</v>
      </c>
      <c r="UBY97" s="912">
        <f t="shared" si="259"/>
        <v>0</v>
      </c>
      <c r="UBZ97" s="912">
        <f t="shared" si="259"/>
        <v>0</v>
      </c>
      <c r="UCA97" s="912">
        <f t="shared" si="259"/>
        <v>0</v>
      </c>
      <c r="UCB97" s="912">
        <f t="shared" si="259"/>
        <v>0</v>
      </c>
      <c r="UCC97" s="912">
        <f t="shared" si="259"/>
        <v>0</v>
      </c>
      <c r="UCD97" s="912">
        <f t="shared" ref="UCD97:UEO97" si="260">SUM(UCD96+UCD98)</f>
        <v>0</v>
      </c>
      <c r="UCE97" s="912">
        <f t="shared" si="260"/>
        <v>0</v>
      </c>
      <c r="UCF97" s="912">
        <f t="shared" si="260"/>
        <v>0</v>
      </c>
      <c r="UCG97" s="912">
        <f t="shared" si="260"/>
        <v>0</v>
      </c>
      <c r="UCH97" s="912">
        <f t="shared" si="260"/>
        <v>0</v>
      </c>
      <c r="UCI97" s="912">
        <f t="shared" si="260"/>
        <v>0</v>
      </c>
      <c r="UCJ97" s="912">
        <f t="shared" si="260"/>
        <v>0</v>
      </c>
      <c r="UCK97" s="912">
        <f t="shared" si="260"/>
        <v>0</v>
      </c>
      <c r="UCL97" s="912">
        <f t="shared" si="260"/>
        <v>0</v>
      </c>
      <c r="UCM97" s="912">
        <f t="shared" si="260"/>
        <v>0</v>
      </c>
      <c r="UCN97" s="912">
        <f t="shared" si="260"/>
        <v>0</v>
      </c>
      <c r="UCO97" s="912">
        <f t="shared" si="260"/>
        <v>0</v>
      </c>
      <c r="UCP97" s="912">
        <f t="shared" si="260"/>
        <v>0</v>
      </c>
      <c r="UCQ97" s="912">
        <f t="shared" si="260"/>
        <v>0</v>
      </c>
      <c r="UCR97" s="912">
        <f t="shared" si="260"/>
        <v>0</v>
      </c>
      <c r="UCS97" s="912">
        <f t="shared" si="260"/>
        <v>0</v>
      </c>
      <c r="UCT97" s="912">
        <f t="shared" si="260"/>
        <v>0</v>
      </c>
      <c r="UCU97" s="912">
        <f t="shared" si="260"/>
        <v>0</v>
      </c>
      <c r="UCV97" s="912">
        <f t="shared" si="260"/>
        <v>0</v>
      </c>
      <c r="UCW97" s="912">
        <f t="shared" si="260"/>
        <v>0</v>
      </c>
      <c r="UCX97" s="912">
        <f t="shared" si="260"/>
        <v>0</v>
      </c>
      <c r="UCY97" s="912">
        <f t="shared" si="260"/>
        <v>0</v>
      </c>
      <c r="UCZ97" s="912">
        <f t="shared" si="260"/>
        <v>0</v>
      </c>
      <c r="UDA97" s="912">
        <f t="shared" si="260"/>
        <v>0</v>
      </c>
      <c r="UDB97" s="912">
        <f t="shared" si="260"/>
        <v>0</v>
      </c>
      <c r="UDC97" s="912">
        <f t="shared" si="260"/>
        <v>0</v>
      </c>
      <c r="UDD97" s="912">
        <f t="shared" si="260"/>
        <v>0</v>
      </c>
      <c r="UDE97" s="912">
        <f t="shared" si="260"/>
        <v>0</v>
      </c>
      <c r="UDF97" s="912">
        <f t="shared" si="260"/>
        <v>0</v>
      </c>
      <c r="UDG97" s="912">
        <f t="shared" si="260"/>
        <v>0</v>
      </c>
      <c r="UDH97" s="912">
        <f t="shared" si="260"/>
        <v>0</v>
      </c>
      <c r="UDI97" s="912">
        <f t="shared" si="260"/>
        <v>0</v>
      </c>
      <c r="UDJ97" s="912">
        <f t="shared" si="260"/>
        <v>0</v>
      </c>
      <c r="UDK97" s="912">
        <f t="shared" si="260"/>
        <v>0</v>
      </c>
      <c r="UDL97" s="912">
        <f t="shared" si="260"/>
        <v>0</v>
      </c>
      <c r="UDM97" s="912">
        <f t="shared" si="260"/>
        <v>0</v>
      </c>
      <c r="UDN97" s="912">
        <f t="shared" si="260"/>
        <v>0</v>
      </c>
      <c r="UDO97" s="912">
        <f t="shared" si="260"/>
        <v>0</v>
      </c>
      <c r="UDP97" s="912">
        <f t="shared" si="260"/>
        <v>0</v>
      </c>
      <c r="UDQ97" s="912">
        <f t="shared" si="260"/>
        <v>0</v>
      </c>
      <c r="UDR97" s="912">
        <f t="shared" si="260"/>
        <v>0</v>
      </c>
      <c r="UDS97" s="912">
        <f t="shared" si="260"/>
        <v>0</v>
      </c>
      <c r="UDT97" s="912">
        <f t="shared" si="260"/>
        <v>0</v>
      </c>
      <c r="UDU97" s="912">
        <f t="shared" si="260"/>
        <v>0</v>
      </c>
      <c r="UDV97" s="912">
        <f t="shared" si="260"/>
        <v>0</v>
      </c>
      <c r="UDW97" s="912">
        <f t="shared" si="260"/>
        <v>0</v>
      </c>
      <c r="UDX97" s="912">
        <f t="shared" si="260"/>
        <v>0</v>
      </c>
      <c r="UDY97" s="912">
        <f t="shared" si="260"/>
        <v>0</v>
      </c>
      <c r="UDZ97" s="912">
        <f t="shared" si="260"/>
        <v>0</v>
      </c>
      <c r="UEA97" s="912">
        <f t="shared" si="260"/>
        <v>0</v>
      </c>
      <c r="UEB97" s="912">
        <f t="shared" si="260"/>
        <v>0</v>
      </c>
      <c r="UEC97" s="912">
        <f t="shared" si="260"/>
        <v>0</v>
      </c>
      <c r="UED97" s="912">
        <f t="shared" si="260"/>
        <v>0</v>
      </c>
      <c r="UEE97" s="912">
        <f t="shared" si="260"/>
        <v>0</v>
      </c>
      <c r="UEF97" s="912">
        <f t="shared" si="260"/>
        <v>0</v>
      </c>
      <c r="UEG97" s="912">
        <f t="shared" si="260"/>
        <v>0</v>
      </c>
      <c r="UEH97" s="912">
        <f t="shared" si="260"/>
        <v>0</v>
      </c>
      <c r="UEI97" s="912">
        <f t="shared" si="260"/>
        <v>0</v>
      </c>
      <c r="UEJ97" s="912">
        <f t="shared" si="260"/>
        <v>0</v>
      </c>
      <c r="UEK97" s="912">
        <f t="shared" si="260"/>
        <v>0</v>
      </c>
      <c r="UEL97" s="912">
        <f t="shared" si="260"/>
        <v>0</v>
      </c>
      <c r="UEM97" s="912">
        <f t="shared" si="260"/>
        <v>0</v>
      </c>
      <c r="UEN97" s="912">
        <f t="shared" si="260"/>
        <v>0</v>
      </c>
      <c r="UEO97" s="912">
        <f t="shared" si="260"/>
        <v>0</v>
      </c>
      <c r="UEP97" s="912">
        <f t="shared" ref="UEP97:UHA97" si="261">SUM(UEP96+UEP98)</f>
        <v>0</v>
      </c>
      <c r="UEQ97" s="912">
        <f t="shared" si="261"/>
        <v>0</v>
      </c>
      <c r="UER97" s="912">
        <f t="shared" si="261"/>
        <v>0</v>
      </c>
      <c r="UES97" s="912">
        <f t="shared" si="261"/>
        <v>0</v>
      </c>
      <c r="UET97" s="912">
        <f t="shared" si="261"/>
        <v>0</v>
      </c>
      <c r="UEU97" s="912">
        <f t="shared" si="261"/>
        <v>0</v>
      </c>
      <c r="UEV97" s="912">
        <f t="shared" si="261"/>
        <v>0</v>
      </c>
      <c r="UEW97" s="912">
        <f t="shared" si="261"/>
        <v>0</v>
      </c>
      <c r="UEX97" s="912">
        <f t="shared" si="261"/>
        <v>0</v>
      </c>
      <c r="UEY97" s="912">
        <f t="shared" si="261"/>
        <v>0</v>
      </c>
      <c r="UEZ97" s="912">
        <f t="shared" si="261"/>
        <v>0</v>
      </c>
      <c r="UFA97" s="912">
        <f t="shared" si="261"/>
        <v>0</v>
      </c>
      <c r="UFB97" s="912">
        <f t="shared" si="261"/>
        <v>0</v>
      </c>
      <c r="UFC97" s="912">
        <f t="shared" si="261"/>
        <v>0</v>
      </c>
      <c r="UFD97" s="912">
        <f t="shared" si="261"/>
        <v>0</v>
      </c>
      <c r="UFE97" s="912">
        <f t="shared" si="261"/>
        <v>0</v>
      </c>
      <c r="UFF97" s="912">
        <f t="shared" si="261"/>
        <v>0</v>
      </c>
      <c r="UFG97" s="912">
        <f t="shared" si="261"/>
        <v>0</v>
      </c>
      <c r="UFH97" s="912">
        <f t="shared" si="261"/>
        <v>0</v>
      </c>
      <c r="UFI97" s="912">
        <f t="shared" si="261"/>
        <v>0</v>
      </c>
      <c r="UFJ97" s="912">
        <f t="shared" si="261"/>
        <v>0</v>
      </c>
      <c r="UFK97" s="912">
        <f t="shared" si="261"/>
        <v>0</v>
      </c>
      <c r="UFL97" s="912">
        <f t="shared" si="261"/>
        <v>0</v>
      </c>
      <c r="UFM97" s="912">
        <f t="shared" si="261"/>
        <v>0</v>
      </c>
      <c r="UFN97" s="912">
        <f t="shared" si="261"/>
        <v>0</v>
      </c>
      <c r="UFO97" s="912">
        <f t="shared" si="261"/>
        <v>0</v>
      </c>
      <c r="UFP97" s="912">
        <f t="shared" si="261"/>
        <v>0</v>
      </c>
      <c r="UFQ97" s="912">
        <f t="shared" si="261"/>
        <v>0</v>
      </c>
      <c r="UFR97" s="912">
        <f t="shared" si="261"/>
        <v>0</v>
      </c>
      <c r="UFS97" s="912">
        <f t="shared" si="261"/>
        <v>0</v>
      </c>
      <c r="UFT97" s="912">
        <f t="shared" si="261"/>
        <v>0</v>
      </c>
      <c r="UFU97" s="912">
        <f t="shared" si="261"/>
        <v>0</v>
      </c>
      <c r="UFV97" s="912">
        <f t="shared" si="261"/>
        <v>0</v>
      </c>
      <c r="UFW97" s="912">
        <f t="shared" si="261"/>
        <v>0</v>
      </c>
      <c r="UFX97" s="912">
        <f t="shared" si="261"/>
        <v>0</v>
      </c>
      <c r="UFY97" s="912">
        <f t="shared" si="261"/>
        <v>0</v>
      </c>
      <c r="UFZ97" s="912">
        <f t="shared" si="261"/>
        <v>0</v>
      </c>
      <c r="UGA97" s="912">
        <f t="shared" si="261"/>
        <v>0</v>
      </c>
      <c r="UGB97" s="912">
        <f t="shared" si="261"/>
        <v>0</v>
      </c>
      <c r="UGC97" s="912">
        <f t="shared" si="261"/>
        <v>0</v>
      </c>
      <c r="UGD97" s="912">
        <f t="shared" si="261"/>
        <v>0</v>
      </c>
      <c r="UGE97" s="912">
        <f t="shared" si="261"/>
        <v>0</v>
      </c>
      <c r="UGF97" s="912">
        <f t="shared" si="261"/>
        <v>0</v>
      </c>
      <c r="UGG97" s="912">
        <f t="shared" si="261"/>
        <v>0</v>
      </c>
      <c r="UGH97" s="912">
        <f t="shared" si="261"/>
        <v>0</v>
      </c>
      <c r="UGI97" s="912">
        <f t="shared" si="261"/>
        <v>0</v>
      </c>
      <c r="UGJ97" s="912">
        <f t="shared" si="261"/>
        <v>0</v>
      </c>
      <c r="UGK97" s="912">
        <f t="shared" si="261"/>
        <v>0</v>
      </c>
      <c r="UGL97" s="912">
        <f t="shared" si="261"/>
        <v>0</v>
      </c>
      <c r="UGM97" s="912">
        <f t="shared" si="261"/>
        <v>0</v>
      </c>
      <c r="UGN97" s="912">
        <f t="shared" si="261"/>
        <v>0</v>
      </c>
      <c r="UGO97" s="912">
        <f t="shared" si="261"/>
        <v>0</v>
      </c>
      <c r="UGP97" s="912">
        <f t="shared" si="261"/>
        <v>0</v>
      </c>
      <c r="UGQ97" s="912">
        <f t="shared" si="261"/>
        <v>0</v>
      </c>
      <c r="UGR97" s="912">
        <f t="shared" si="261"/>
        <v>0</v>
      </c>
      <c r="UGS97" s="912">
        <f t="shared" si="261"/>
        <v>0</v>
      </c>
      <c r="UGT97" s="912">
        <f t="shared" si="261"/>
        <v>0</v>
      </c>
      <c r="UGU97" s="912">
        <f t="shared" si="261"/>
        <v>0</v>
      </c>
      <c r="UGV97" s="912">
        <f t="shared" si="261"/>
        <v>0</v>
      </c>
      <c r="UGW97" s="912">
        <f t="shared" si="261"/>
        <v>0</v>
      </c>
      <c r="UGX97" s="912">
        <f t="shared" si="261"/>
        <v>0</v>
      </c>
      <c r="UGY97" s="912">
        <f t="shared" si="261"/>
        <v>0</v>
      </c>
      <c r="UGZ97" s="912">
        <f t="shared" si="261"/>
        <v>0</v>
      </c>
      <c r="UHA97" s="912">
        <f t="shared" si="261"/>
        <v>0</v>
      </c>
      <c r="UHB97" s="912">
        <f t="shared" ref="UHB97:UJM97" si="262">SUM(UHB96+UHB98)</f>
        <v>0</v>
      </c>
      <c r="UHC97" s="912">
        <f t="shared" si="262"/>
        <v>0</v>
      </c>
      <c r="UHD97" s="912">
        <f t="shared" si="262"/>
        <v>0</v>
      </c>
      <c r="UHE97" s="912">
        <f t="shared" si="262"/>
        <v>0</v>
      </c>
      <c r="UHF97" s="912">
        <f t="shared" si="262"/>
        <v>0</v>
      </c>
      <c r="UHG97" s="912">
        <f t="shared" si="262"/>
        <v>0</v>
      </c>
      <c r="UHH97" s="912">
        <f t="shared" si="262"/>
        <v>0</v>
      </c>
      <c r="UHI97" s="912">
        <f t="shared" si="262"/>
        <v>0</v>
      </c>
      <c r="UHJ97" s="912">
        <f t="shared" si="262"/>
        <v>0</v>
      </c>
      <c r="UHK97" s="912">
        <f t="shared" si="262"/>
        <v>0</v>
      </c>
      <c r="UHL97" s="912">
        <f t="shared" si="262"/>
        <v>0</v>
      </c>
      <c r="UHM97" s="912">
        <f t="shared" si="262"/>
        <v>0</v>
      </c>
      <c r="UHN97" s="912">
        <f t="shared" si="262"/>
        <v>0</v>
      </c>
      <c r="UHO97" s="912">
        <f t="shared" si="262"/>
        <v>0</v>
      </c>
      <c r="UHP97" s="912">
        <f t="shared" si="262"/>
        <v>0</v>
      </c>
      <c r="UHQ97" s="912">
        <f t="shared" si="262"/>
        <v>0</v>
      </c>
      <c r="UHR97" s="912">
        <f t="shared" si="262"/>
        <v>0</v>
      </c>
      <c r="UHS97" s="912">
        <f t="shared" si="262"/>
        <v>0</v>
      </c>
      <c r="UHT97" s="912">
        <f t="shared" si="262"/>
        <v>0</v>
      </c>
      <c r="UHU97" s="912">
        <f t="shared" si="262"/>
        <v>0</v>
      </c>
      <c r="UHV97" s="912">
        <f t="shared" si="262"/>
        <v>0</v>
      </c>
      <c r="UHW97" s="912">
        <f t="shared" si="262"/>
        <v>0</v>
      </c>
      <c r="UHX97" s="912">
        <f t="shared" si="262"/>
        <v>0</v>
      </c>
      <c r="UHY97" s="912">
        <f t="shared" si="262"/>
        <v>0</v>
      </c>
      <c r="UHZ97" s="912">
        <f t="shared" si="262"/>
        <v>0</v>
      </c>
      <c r="UIA97" s="912">
        <f t="shared" si="262"/>
        <v>0</v>
      </c>
      <c r="UIB97" s="912">
        <f t="shared" si="262"/>
        <v>0</v>
      </c>
      <c r="UIC97" s="912">
        <f t="shared" si="262"/>
        <v>0</v>
      </c>
      <c r="UID97" s="912">
        <f t="shared" si="262"/>
        <v>0</v>
      </c>
      <c r="UIE97" s="912">
        <f t="shared" si="262"/>
        <v>0</v>
      </c>
      <c r="UIF97" s="912">
        <f t="shared" si="262"/>
        <v>0</v>
      </c>
      <c r="UIG97" s="912">
        <f t="shared" si="262"/>
        <v>0</v>
      </c>
      <c r="UIH97" s="912">
        <f t="shared" si="262"/>
        <v>0</v>
      </c>
      <c r="UII97" s="912">
        <f t="shared" si="262"/>
        <v>0</v>
      </c>
      <c r="UIJ97" s="912">
        <f t="shared" si="262"/>
        <v>0</v>
      </c>
      <c r="UIK97" s="912">
        <f t="shared" si="262"/>
        <v>0</v>
      </c>
      <c r="UIL97" s="912">
        <f t="shared" si="262"/>
        <v>0</v>
      </c>
      <c r="UIM97" s="912">
        <f t="shared" si="262"/>
        <v>0</v>
      </c>
      <c r="UIN97" s="912">
        <f t="shared" si="262"/>
        <v>0</v>
      </c>
      <c r="UIO97" s="912">
        <f t="shared" si="262"/>
        <v>0</v>
      </c>
      <c r="UIP97" s="912">
        <f t="shared" si="262"/>
        <v>0</v>
      </c>
      <c r="UIQ97" s="912">
        <f t="shared" si="262"/>
        <v>0</v>
      </c>
      <c r="UIR97" s="912">
        <f t="shared" si="262"/>
        <v>0</v>
      </c>
      <c r="UIS97" s="912">
        <f t="shared" si="262"/>
        <v>0</v>
      </c>
      <c r="UIT97" s="912">
        <f t="shared" si="262"/>
        <v>0</v>
      </c>
      <c r="UIU97" s="912">
        <f t="shared" si="262"/>
        <v>0</v>
      </c>
      <c r="UIV97" s="912">
        <f t="shared" si="262"/>
        <v>0</v>
      </c>
      <c r="UIW97" s="912">
        <f t="shared" si="262"/>
        <v>0</v>
      </c>
      <c r="UIX97" s="912">
        <f t="shared" si="262"/>
        <v>0</v>
      </c>
      <c r="UIY97" s="912">
        <f t="shared" si="262"/>
        <v>0</v>
      </c>
      <c r="UIZ97" s="912">
        <f t="shared" si="262"/>
        <v>0</v>
      </c>
      <c r="UJA97" s="912">
        <f t="shared" si="262"/>
        <v>0</v>
      </c>
      <c r="UJB97" s="912">
        <f t="shared" si="262"/>
        <v>0</v>
      </c>
      <c r="UJC97" s="912">
        <f t="shared" si="262"/>
        <v>0</v>
      </c>
      <c r="UJD97" s="912">
        <f t="shared" si="262"/>
        <v>0</v>
      </c>
      <c r="UJE97" s="912">
        <f t="shared" si="262"/>
        <v>0</v>
      </c>
      <c r="UJF97" s="912">
        <f t="shared" si="262"/>
        <v>0</v>
      </c>
      <c r="UJG97" s="912">
        <f t="shared" si="262"/>
        <v>0</v>
      </c>
      <c r="UJH97" s="912">
        <f t="shared" si="262"/>
        <v>0</v>
      </c>
      <c r="UJI97" s="912">
        <f t="shared" si="262"/>
        <v>0</v>
      </c>
      <c r="UJJ97" s="912">
        <f t="shared" si="262"/>
        <v>0</v>
      </c>
      <c r="UJK97" s="912">
        <f t="shared" si="262"/>
        <v>0</v>
      </c>
      <c r="UJL97" s="912">
        <f t="shared" si="262"/>
        <v>0</v>
      </c>
      <c r="UJM97" s="912">
        <f t="shared" si="262"/>
        <v>0</v>
      </c>
      <c r="UJN97" s="912">
        <f t="shared" ref="UJN97:ULY97" si="263">SUM(UJN96+UJN98)</f>
        <v>0</v>
      </c>
      <c r="UJO97" s="912">
        <f t="shared" si="263"/>
        <v>0</v>
      </c>
      <c r="UJP97" s="912">
        <f t="shared" si="263"/>
        <v>0</v>
      </c>
      <c r="UJQ97" s="912">
        <f t="shared" si="263"/>
        <v>0</v>
      </c>
      <c r="UJR97" s="912">
        <f t="shared" si="263"/>
        <v>0</v>
      </c>
      <c r="UJS97" s="912">
        <f t="shared" si="263"/>
        <v>0</v>
      </c>
      <c r="UJT97" s="912">
        <f t="shared" si="263"/>
        <v>0</v>
      </c>
      <c r="UJU97" s="912">
        <f t="shared" si="263"/>
        <v>0</v>
      </c>
      <c r="UJV97" s="912">
        <f t="shared" si="263"/>
        <v>0</v>
      </c>
      <c r="UJW97" s="912">
        <f t="shared" si="263"/>
        <v>0</v>
      </c>
      <c r="UJX97" s="912">
        <f t="shared" si="263"/>
        <v>0</v>
      </c>
      <c r="UJY97" s="912">
        <f t="shared" si="263"/>
        <v>0</v>
      </c>
      <c r="UJZ97" s="912">
        <f t="shared" si="263"/>
        <v>0</v>
      </c>
      <c r="UKA97" s="912">
        <f t="shared" si="263"/>
        <v>0</v>
      </c>
      <c r="UKB97" s="912">
        <f t="shared" si="263"/>
        <v>0</v>
      </c>
      <c r="UKC97" s="912">
        <f t="shared" si="263"/>
        <v>0</v>
      </c>
      <c r="UKD97" s="912">
        <f t="shared" si="263"/>
        <v>0</v>
      </c>
      <c r="UKE97" s="912">
        <f t="shared" si="263"/>
        <v>0</v>
      </c>
      <c r="UKF97" s="912">
        <f t="shared" si="263"/>
        <v>0</v>
      </c>
      <c r="UKG97" s="912">
        <f t="shared" si="263"/>
        <v>0</v>
      </c>
      <c r="UKH97" s="912">
        <f t="shared" si="263"/>
        <v>0</v>
      </c>
      <c r="UKI97" s="912">
        <f t="shared" si="263"/>
        <v>0</v>
      </c>
      <c r="UKJ97" s="912">
        <f t="shared" si="263"/>
        <v>0</v>
      </c>
      <c r="UKK97" s="912">
        <f t="shared" si="263"/>
        <v>0</v>
      </c>
      <c r="UKL97" s="912">
        <f t="shared" si="263"/>
        <v>0</v>
      </c>
      <c r="UKM97" s="912">
        <f t="shared" si="263"/>
        <v>0</v>
      </c>
      <c r="UKN97" s="912">
        <f t="shared" si="263"/>
        <v>0</v>
      </c>
      <c r="UKO97" s="912">
        <f t="shared" si="263"/>
        <v>0</v>
      </c>
      <c r="UKP97" s="912">
        <f t="shared" si="263"/>
        <v>0</v>
      </c>
      <c r="UKQ97" s="912">
        <f t="shared" si="263"/>
        <v>0</v>
      </c>
      <c r="UKR97" s="912">
        <f t="shared" si="263"/>
        <v>0</v>
      </c>
      <c r="UKS97" s="912">
        <f t="shared" si="263"/>
        <v>0</v>
      </c>
      <c r="UKT97" s="912">
        <f t="shared" si="263"/>
        <v>0</v>
      </c>
      <c r="UKU97" s="912">
        <f t="shared" si="263"/>
        <v>0</v>
      </c>
      <c r="UKV97" s="912">
        <f t="shared" si="263"/>
        <v>0</v>
      </c>
      <c r="UKW97" s="912">
        <f t="shared" si="263"/>
        <v>0</v>
      </c>
      <c r="UKX97" s="912">
        <f t="shared" si="263"/>
        <v>0</v>
      </c>
      <c r="UKY97" s="912">
        <f t="shared" si="263"/>
        <v>0</v>
      </c>
      <c r="UKZ97" s="912">
        <f t="shared" si="263"/>
        <v>0</v>
      </c>
      <c r="ULA97" s="912">
        <f t="shared" si="263"/>
        <v>0</v>
      </c>
      <c r="ULB97" s="912">
        <f t="shared" si="263"/>
        <v>0</v>
      </c>
      <c r="ULC97" s="912">
        <f t="shared" si="263"/>
        <v>0</v>
      </c>
      <c r="ULD97" s="912">
        <f t="shared" si="263"/>
        <v>0</v>
      </c>
      <c r="ULE97" s="912">
        <f t="shared" si="263"/>
        <v>0</v>
      </c>
      <c r="ULF97" s="912">
        <f t="shared" si="263"/>
        <v>0</v>
      </c>
      <c r="ULG97" s="912">
        <f t="shared" si="263"/>
        <v>0</v>
      </c>
      <c r="ULH97" s="912">
        <f t="shared" si="263"/>
        <v>0</v>
      </c>
      <c r="ULI97" s="912">
        <f t="shared" si="263"/>
        <v>0</v>
      </c>
      <c r="ULJ97" s="912">
        <f t="shared" si="263"/>
        <v>0</v>
      </c>
      <c r="ULK97" s="912">
        <f t="shared" si="263"/>
        <v>0</v>
      </c>
      <c r="ULL97" s="912">
        <f t="shared" si="263"/>
        <v>0</v>
      </c>
      <c r="ULM97" s="912">
        <f t="shared" si="263"/>
        <v>0</v>
      </c>
      <c r="ULN97" s="912">
        <f t="shared" si="263"/>
        <v>0</v>
      </c>
      <c r="ULO97" s="912">
        <f t="shared" si="263"/>
        <v>0</v>
      </c>
      <c r="ULP97" s="912">
        <f t="shared" si="263"/>
        <v>0</v>
      </c>
      <c r="ULQ97" s="912">
        <f t="shared" si="263"/>
        <v>0</v>
      </c>
      <c r="ULR97" s="912">
        <f t="shared" si="263"/>
        <v>0</v>
      </c>
      <c r="ULS97" s="912">
        <f t="shared" si="263"/>
        <v>0</v>
      </c>
      <c r="ULT97" s="912">
        <f t="shared" si="263"/>
        <v>0</v>
      </c>
      <c r="ULU97" s="912">
        <f t="shared" si="263"/>
        <v>0</v>
      </c>
      <c r="ULV97" s="912">
        <f t="shared" si="263"/>
        <v>0</v>
      </c>
      <c r="ULW97" s="912">
        <f t="shared" si="263"/>
        <v>0</v>
      </c>
      <c r="ULX97" s="912">
        <f t="shared" si="263"/>
        <v>0</v>
      </c>
      <c r="ULY97" s="912">
        <f t="shared" si="263"/>
        <v>0</v>
      </c>
      <c r="ULZ97" s="912">
        <f t="shared" ref="ULZ97:UOK97" si="264">SUM(ULZ96+ULZ98)</f>
        <v>0</v>
      </c>
      <c r="UMA97" s="912">
        <f t="shared" si="264"/>
        <v>0</v>
      </c>
      <c r="UMB97" s="912">
        <f t="shared" si="264"/>
        <v>0</v>
      </c>
      <c r="UMC97" s="912">
        <f t="shared" si="264"/>
        <v>0</v>
      </c>
      <c r="UMD97" s="912">
        <f t="shared" si="264"/>
        <v>0</v>
      </c>
      <c r="UME97" s="912">
        <f t="shared" si="264"/>
        <v>0</v>
      </c>
      <c r="UMF97" s="912">
        <f t="shared" si="264"/>
        <v>0</v>
      </c>
      <c r="UMG97" s="912">
        <f t="shared" si="264"/>
        <v>0</v>
      </c>
      <c r="UMH97" s="912">
        <f t="shared" si="264"/>
        <v>0</v>
      </c>
      <c r="UMI97" s="912">
        <f t="shared" si="264"/>
        <v>0</v>
      </c>
      <c r="UMJ97" s="912">
        <f t="shared" si="264"/>
        <v>0</v>
      </c>
      <c r="UMK97" s="912">
        <f t="shared" si="264"/>
        <v>0</v>
      </c>
      <c r="UML97" s="912">
        <f t="shared" si="264"/>
        <v>0</v>
      </c>
      <c r="UMM97" s="912">
        <f t="shared" si="264"/>
        <v>0</v>
      </c>
      <c r="UMN97" s="912">
        <f t="shared" si="264"/>
        <v>0</v>
      </c>
      <c r="UMO97" s="912">
        <f t="shared" si="264"/>
        <v>0</v>
      </c>
      <c r="UMP97" s="912">
        <f t="shared" si="264"/>
        <v>0</v>
      </c>
      <c r="UMQ97" s="912">
        <f t="shared" si="264"/>
        <v>0</v>
      </c>
      <c r="UMR97" s="912">
        <f t="shared" si="264"/>
        <v>0</v>
      </c>
      <c r="UMS97" s="912">
        <f t="shared" si="264"/>
        <v>0</v>
      </c>
      <c r="UMT97" s="912">
        <f t="shared" si="264"/>
        <v>0</v>
      </c>
      <c r="UMU97" s="912">
        <f t="shared" si="264"/>
        <v>0</v>
      </c>
      <c r="UMV97" s="912">
        <f t="shared" si="264"/>
        <v>0</v>
      </c>
      <c r="UMW97" s="912">
        <f t="shared" si="264"/>
        <v>0</v>
      </c>
      <c r="UMX97" s="912">
        <f t="shared" si="264"/>
        <v>0</v>
      </c>
      <c r="UMY97" s="912">
        <f t="shared" si="264"/>
        <v>0</v>
      </c>
      <c r="UMZ97" s="912">
        <f t="shared" si="264"/>
        <v>0</v>
      </c>
      <c r="UNA97" s="912">
        <f t="shared" si="264"/>
        <v>0</v>
      </c>
      <c r="UNB97" s="912">
        <f t="shared" si="264"/>
        <v>0</v>
      </c>
      <c r="UNC97" s="912">
        <f t="shared" si="264"/>
        <v>0</v>
      </c>
      <c r="UND97" s="912">
        <f t="shared" si="264"/>
        <v>0</v>
      </c>
      <c r="UNE97" s="912">
        <f t="shared" si="264"/>
        <v>0</v>
      </c>
      <c r="UNF97" s="912">
        <f t="shared" si="264"/>
        <v>0</v>
      </c>
      <c r="UNG97" s="912">
        <f t="shared" si="264"/>
        <v>0</v>
      </c>
      <c r="UNH97" s="912">
        <f t="shared" si="264"/>
        <v>0</v>
      </c>
      <c r="UNI97" s="912">
        <f t="shared" si="264"/>
        <v>0</v>
      </c>
      <c r="UNJ97" s="912">
        <f t="shared" si="264"/>
        <v>0</v>
      </c>
      <c r="UNK97" s="912">
        <f t="shared" si="264"/>
        <v>0</v>
      </c>
      <c r="UNL97" s="912">
        <f t="shared" si="264"/>
        <v>0</v>
      </c>
      <c r="UNM97" s="912">
        <f t="shared" si="264"/>
        <v>0</v>
      </c>
      <c r="UNN97" s="912">
        <f t="shared" si="264"/>
        <v>0</v>
      </c>
      <c r="UNO97" s="912">
        <f t="shared" si="264"/>
        <v>0</v>
      </c>
      <c r="UNP97" s="912">
        <f t="shared" si="264"/>
        <v>0</v>
      </c>
      <c r="UNQ97" s="912">
        <f t="shared" si="264"/>
        <v>0</v>
      </c>
      <c r="UNR97" s="912">
        <f t="shared" si="264"/>
        <v>0</v>
      </c>
      <c r="UNS97" s="912">
        <f t="shared" si="264"/>
        <v>0</v>
      </c>
      <c r="UNT97" s="912">
        <f t="shared" si="264"/>
        <v>0</v>
      </c>
      <c r="UNU97" s="912">
        <f t="shared" si="264"/>
        <v>0</v>
      </c>
      <c r="UNV97" s="912">
        <f t="shared" si="264"/>
        <v>0</v>
      </c>
      <c r="UNW97" s="912">
        <f t="shared" si="264"/>
        <v>0</v>
      </c>
      <c r="UNX97" s="912">
        <f t="shared" si="264"/>
        <v>0</v>
      </c>
      <c r="UNY97" s="912">
        <f t="shared" si="264"/>
        <v>0</v>
      </c>
      <c r="UNZ97" s="912">
        <f t="shared" si="264"/>
        <v>0</v>
      </c>
      <c r="UOA97" s="912">
        <f t="shared" si="264"/>
        <v>0</v>
      </c>
      <c r="UOB97" s="912">
        <f t="shared" si="264"/>
        <v>0</v>
      </c>
      <c r="UOC97" s="912">
        <f t="shared" si="264"/>
        <v>0</v>
      </c>
      <c r="UOD97" s="912">
        <f t="shared" si="264"/>
        <v>0</v>
      </c>
      <c r="UOE97" s="912">
        <f t="shared" si="264"/>
        <v>0</v>
      </c>
      <c r="UOF97" s="912">
        <f t="shared" si="264"/>
        <v>0</v>
      </c>
      <c r="UOG97" s="912">
        <f t="shared" si="264"/>
        <v>0</v>
      </c>
      <c r="UOH97" s="912">
        <f t="shared" si="264"/>
        <v>0</v>
      </c>
      <c r="UOI97" s="912">
        <f t="shared" si="264"/>
        <v>0</v>
      </c>
      <c r="UOJ97" s="912">
        <f t="shared" si="264"/>
        <v>0</v>
      </c>
      <c r="UOK97" s="912">
        <f t="shared" si="264"/>
        <v>0</v>
      </c>
      <c r="UOL97" s="912">
        <f t="shared" ref="UOL97:UQW97" si="265">SUM(UOL96+UOL98)</f>
        <v>0</v>
      </c>
      <c r="UOM97" s="912">
        <f t="shared" si="265"/>
        <v>0</v>
      </c>
      <c r="UON97" s="912">
        <f t="shared" si="265"/>
        <v>0</v>
      </c>
      <c r="UOO97" s="912">
        <f t="shared" si="265"/>
        <v>0</v>
      </c>
      <c r="UOP97" s="912">
        <f t="shared" si="265"/>
        <v>0</v>
      </c>
      <c r="UOQ97" s="912">
        <f t="shared" si="265"/>
        <v>0</v>
      </c>
      <c r="UOR97" s="912">
        <f t="shared" si="265"/>
        <v>0</v>
      </c>
      <c r="UOS97" s="912">
        <f t="shared" si="265"/>
        <v>0</v>
      </c>
      <c r="UOT97" s="912">
        <f t="shared" si="265"/>
        <v>0</v>
      </c>
      <c r="UOU97" s="912">
        <f t="shared" si="265"/>
        <v>0</v>
      </c>
      <c r="UOV97" s="912">
        <f t="shared" si="265"/>
        <v>0</v>
      </c>
      <c r="UOW97" s="912">
        <f t="shared" si="265"/>
        <v>0</v>
      </c>
      <c r="UOX97" s="912">
        <f t="shared" si="265"/>
        <v>0</v>
      </c>
      <c r="UOY97" s="912">
        <f t="shared" si="265"/>
        <v>0</v>
      </c>
      <c r="UOZ97" s="912">
        <f t="shared" si="265"/>
        <v>0</v>
      </c>
      <c r="UPA97" s="912">
        <f t="shared" si="265"/>
        <v>0</v>
      </c>
      <c r="UPB97" s="912">
        <f t="shared" si="265"/>
        <v>0</v>
      </c>
      <c r="UPC97" s="912">
        <f t="shared" si="265"/>
        <v>0</v>
      </c>
      <c r="UPD97" s="912">
        <f t="shared" si="265"/>
        <v>0</v>
      </c>
      <c r="UPE97" s="912">
        <f t="shared" si="265"/>
        <v>0</v>
      </c>
      <c r="UPF97" s="912">
        <f t="shared" si="265"/>
        <v>0</v>
      </c>
      <c r="UPG97" s="912">
        <f t="shared" si="265"/>
        <v>0</v>
      </c>
      <c r="UPH97" s="912">
        <f t="shared" si="265"/>
        <v>0</v>
      </c>
      <c r="UPI97" s="912">
        <f t="shared" si="265"/>
        <v>0</v>
      </c>
      <c r="UPJ97" s="912">
        <f t="shared" si="265"/>
        <v>0</v>
      </c>
      <c r="UPK97" s="912">
        <f t="shared" si="265"/>
        <v>0</v>
      </c>
      <c r="UPL97" s="912">
        <f t="shared" si="265"/>
        <v>0</v>
      </c>
      <c r="UPM97" s="912">
        <f t="shared" si="265"/>
        <v>0</v>
      </c>
      <c r="UPN97" s="912">
        <f t="shared" si="265"/>
        <v>0</v>
      </c>
      <c r="UPO97" s="912">
        <f t="shared" si="265"/>
        <v>0</v>
      </c>
      <c r="UPP97" s="912">
        <f t="shared" si="265"/>
        <v>0</v>
      </c>
      <c r="UPQ97" s="912">
        <f t="shared" si="265"/>
        <v>0</v>
      </c>
      <c r="UPR97" s="912">
        <f t="shared" si="265"/>
        <v>0</v>
      </c>
      <c r="UPS97" s="912">
        <f t="shared" si="265"/>
        <v>0</v>
      </c>
      <c r="UPT97" s="912">
        <f t="shared" si="265"/>
        <v>0</v>
      </c>
      <c r="UPU97" s="912">
        <f t="shared" si="265"/>
        <v>0</v>
      </c>
      <c r="UPV97" s="912">
        <f t="shared" si="265"/>
        <v>0</v>
      </c>
      <c r="UPW97" s="912">
        <f t="shared" si="265"/>
        <v>0</v>
      </c>
      <c r="UPX97" s="912">
        <f t="shared" si="265"/>
        <v>0</v>
      </c>
      <c r="UPY97" s="912">
        <f t="shared" si="265"/>
        <v>0</v>
      </c>
      <c r="UPZ97" s="912">
        <f t="shared" si="265"/>
        <v>0</v>
      </c>
      <c r="UQA97" s="912">
        <f t="shared" si="265"/>
        <v>0</v>
      </c>
      <c r="UQB97" s="912">
        <f t="shared" si="265"/>
        <v>0</v>
      </c>
      <c r="UQC97" s="912">
        <f t="shared" si="265"/>
        <v>0</v>
      </c>
      <c r="UQD97" s="912">
        <f t="shared" si="265"/>
        <v>0</v>
      </c>
      <c r="UQE97" s="912">
        <f t="shared" si="265"/>
        <v>0</v>
      </c>
      <c r="UQF97" s="912">
        <f t="shared" si="265"/>
        <v>0</v>
      </c>
      <c r="UQG97" s="912">
        <f t="shared" si="265"/>
        <v>0</v>
      </c>
      <c r="UQH97" s="912">
        <f t="shared" si="265"/>
        <v>0</v>
      </c>
      <c r="UQI97" s="912">
        <f t="shared" si="265"/>
        <v>0</v>
      </c>
      <c r="UQJ97" s="912">
        <f t="shared" si="265"/>
        <v>0</v>
      </c>
      <c r="UQK97" s="912">
        <f t="shared" si="265"/>
        <v>0</v>
      </c>
      <c r="UQL97" s="912">
        <f t="shared" si="265"/>
        <v>0</v>
      </c>
      <c r="UQM97" s="912">
        <f t="shared" si="265"/>
        <v>0</v>
      </c>
      <c r="UQN97" s="912">
        <f t="shared" si="265"/>
        <v>0</v>
      </c>
      <c r="UQO97" s="912">
        <f t="shared" si="265"/>
        <v>0</v>
      </c>
      <c r="UQP97" s="912">
        <f t="shared" si="265"/>
        <v>0</v>
      </c>
      <c r="UQQ97" s="912">
        <f t="shared" si="265"/>
        <v>0</v>
      </c>
      <c r="UQR97" s="912">
        <f t="shared" si="265"/>
        <v>0</v>
      </c>
      <c r="UQS97" s="912">
        <f t="shared" si="265"/>
        <v>0</v>
      </c>
      <c r="UQT97" s="912">
        <f t="shared" si="265"/>
        <v>0</v>
      </c>
      <c r="UQU97" s="912">
        <f t="shared" si="265"/>
        <v>0</v>
      </c>
      <c r="UQV97" s="912">
        <f t="shared" si="265"/>
        <v>0</v>
      </c>
      <c r="UQW97" s="912">
        <f t="shared" si="265"/>
        <v>0</v>
      </c>
      <c r="UQX97" s="912">
        <f t="shared" ref="UQX97:UTI97" si="266">SUM(UQX96+UQX98)</f>
        <v>0</v>
      </c>
      <c r="UQY97" s="912">
        <f t="shared" si="266"/>
        <v>0</v>
      </c>
      <c r="UQZ97" s="912">
        <f t="shared" si="266"/>
        <v>0</v>
      </c>
      <c r="URA97" s="912">
        <f t="shared" si="266"/>
        <v>0</v>
      </c>
      <c r="URB97" s="912">
        <f t="shared" si="266"/>
        <v>0</v>
      </c>
      <c r="URC97" s="912">
        <f t="shared" si="266"/>
        <v>0</v>
      </c>
      <c r="URD97" s="912">
        <f t="shared" si="266"/>
        <v>0</v>
      </c>
      <c r="URE97" s="912">
        <f t="shared" si="266"/>
        <v>0</v>
      </c>
      <c r="URF97" s="912">
        <f t="shared" si="266"/>
        <v>0</v>
      </c>
      <c r="URG97" s="912">
        <f t="shared" si="266"/>
        <v>0</v>
      </c>
      <c r="URH97" s="912">
        <f t="shared" si="266"/>
        <v>0</v>
      </c>
      <c r="URI97" s="912">
        <f t="shared" si="266"/>
        <v>0</v>
      </c>
      <c r="URJ97" s="912">
        <f t="shared" si="266"/>
        <v>0</v>
      </c>
      <c r="URK97" s="912">
        <f t="shared" si="266"/>
        <v>0</v>
      </c>
      <c r="URL97" s="912">
        <f t="shared" si="266"/>
        <v>0</v>
      </c>
      <c r="URM97" s="912">
        <f t="shared" si="266"/>
        <v>0</v>
      </c>
      <c r="URN97" s="912">
        <f t="shared" si="266"/>
        <v>0</v>
      </c>
      <c r="URO97" s="912">
        <f t="shared" si="266"/>
        <v>0</v>
      </c>
      <c r="URP97" s="912">
        <f t="shared" si="266"/>
        <v>0</v>
      </c>
      <c r="URQ97" s="912">
        <f t="shared" si="266"/>
        <v>0</v>
      </c>
      <c r="URR97" s="912">
        <f t="shared" si="266"/>
        <v>0</v>
      </c>
      <c r="URS97" s="912">
        <f t="shared" si="266"/>
        <v>0</v>
      </c>
      <c r="URT97" s="912">
        <f t="shared" si="266"/>
        <v>0</v>
      </c>
      <c r="URU97" s="912">
        <f t="shared" si="266"/>
        <v>0</v>
      </c>
      <c r="URV97" s="912">
        <f t="shared" si="266"/>
        <v>0</v>
      </c>
      <c r="URW97" s="912">
        <f t="shared" si="266"/>
        <v>0</v>
      </c>
      <c r="URX97" s="912">
        <f t="shared" si="266"/>
        <v>0</v>
      </c>
      <c r="URY97" s="912">
        <f t="shared" si="266"/>
        <v>0</v>
      </c>
      <c r="URZ97" s="912">
        <f t="shared" si="266"/>
        <v>0</v>
      </c>
      <c r="USA97" s="912">
        <f t="shared" si="266"/>
        <v>0</v>
      </c>
      <c r="USB97" s="912">
        <f t="shared" si="266"/>
        <v>0</v>
      </c>
      <c r="USC97" s="912">
        <f t="shared" si="266"/>
        <v>0</v>
      </c>
      <c r="USD97" s="912">
        <f t="shared" si="266"/>
        <v>0</v>
      </c>
      <c r="USE97" s="912">
        <f t="shared" si="266"/>
        <v>0</v>
      </c>
      <c r="USF97" s="912">
        <f t="shared" si="266"/>
        <v>0</v>
      </c>
      <c r="USG97" s="912">
        <f t="shared" si="266"/>
        <v>0</v>
      </c>
      <c r="USH97" s="912">
        <f t="shared" si="266"/>
        <v>0</v>
      </c>
      <c r="USI97" s="912">
        <f t="shared" si="266"/>
        <v>0</v>
      </c>
      <c r="USJ97" s="912">
        <f t="shared" si="266"/>
        <v>0</v>
      </c>
      <c r="USK97" s="912">
        <f t="shared" si="266"/>
        <v>0</v>
      </c>
      <c r="USL97" s="912">
        <f t="shared" si="266"/>
        <v>0</v>
      </c>
      <c r="USM97" s="912">
        <f t="shared" si="266"/>
        <v>0</v>
      </c>
      <c r="USN97" s="912">
        <f t="shared" si="266"/>
        <v>0</v>
      </c>
      <c r="USO97" s="912">
        <f t="shared" si="266"/>
        <v>0</v>
      </c>
      <c r="USP97" s="912">
        <f t="shared" si="266"/>
        <v>0</v>
      </c>
      <c r="USQ97" s="912">
        <f t="shared" si="266"/>
        <v>0</v>
      </c>
      <c r="USR97" s="912">
        <f t="shared" si="266"/>
        <v>0</v>
      </c>
      <c r="USS97" s="912">
        <f t="shared" si="266"/>
        <v>0</v>
      </c>
      <c r="UST97" s="912">
        <f t="shared" si="266"/>
        <v>0</v>
      </c>
      <c r="USU97" s="912">
        <f t="shared" si="266"/>
        <v>0</v>
      </c>
      <c r="USV97" s="912">
        <f t="shared" si="266"/>
        <v>0</v>
      </c>
      <c r="USW97" s="912">
        <f t="shared" si="266"/>
        <v>0</v>
      </c>
      <c r="USX97" s="912">
        <f t="shared" si="266"/>
        <v>0</v>
      </c>
      <c r="USY97" s="912">
        <f t="shared" si="266"/>
        <v>0</v>
      </c>
      <c r="USZ97" s="912">
        <f t="shared" si="266"/>
        <v>0</v>
      </c>
      <c r="UTA97" s="912">
        <f t="shared" si="266"/>
        <v>0</v>
      </c>
      <c r="UTB97" s="912">
        <f t="shared" si="266"/>
        <v>0</v>
      </c>
      <c r="UTC97" s="912">
        <f t="shared" si="266"/>
        <v>0</v>
      </c>
      <c r="UTD97" s="912">
        <f t="shared" si="266"/>
        <v>0</v>
      </c>
      <c r="UTE97" s="912">
        <f t="shared" si="266"/>
        <v>0</v>
      </c>
      <c r="UTF97" s="912">
        <f t="shared" si="266"/>
        <v>0</v>
      </c>
      <c r="UTG97" s="912">
        <f t="shared" si="266"/>
        <v>0</v>
      </c>
      <c r="UTH97" s="912">
        <f t="shared" si="266"/>
        <v>0</v>
      </c>
      <c r="UTI97" s="912">
        <f t="shared" si="266"/>
        <v>0</v>
      </c>
      <c r="UTJ97" s="912">
        <f t="shared" ref="UTJ97:UVU97" si="267">SUM(UTJ96+UTJ98)</f>
        <v>0</v>
      </c>
      <c r="UTK97" s="912">
        <f t="shared" si="267"/>
        <v>0</v>
      </c>
      <c r="UTL97" s="912">
        <f t="shared" si="267"/>
        <v>0</v>
      </c>
      <c r="UTM97" s="912">
        <f t="shared" si="267"/>
        <v>0</v>
      </c>
      <c r="UTN97" s="912">
        <f t="shared" si="267"/>
        <v>0</v>
      </c>
      <c r="UTO97" s="912">
        <f t="shared" si="267"/>
        <v>0</v>
      </c>
      <c r="UTP97" s="912">
        <f t="shared" si="267"/>
        <v>0</v>
      </c>
      <c r="UTQ97" s="912">
        <f t="shared" si="267"/>
        <v>0</v>
      </c>
      <c r="UTR97" s="912">
        <f t="shared" si="267"/>
        <v>0</v>
      </c>
      <c r="UTS97" s="912">
        <f t="shared" si="267"/>
        <v>0</v>
      </c>
      <c r="UTT97" s="912">
        <f t="shared" si="267"/>
        <v>0</v>
      </c>
      <c r="UTU97" s="912">
        <f t="shared" si="267"/>
        <v>0</v>
      </c>
      <c r="UTV97" s="912">
        <f t="shared" si="267"/>
        <v>0</v>
      </c>
      <c r="UTW97" s="912">
        <f t="shared" si="267"/>
        <v>0</v>
      </c>
      <c r="UTX97" s="912">
        <f t="shared" si="267"/>
        <v>0</v>
      </c>
      <c r="UTY97" s="912">
        <f t="shared" si="267"/>
        <v>0</v>
      </c>
      <c r="UTZ97" s="912">
        <f t="shared" si="267"/>
        <v>0</v>
      </c>
      <c r="UUA97" s="912">
        <f t="shared" si="267"/>
        <v>0</v>
      </c>
      <c r="UUB97" s="912">
        <f t="shared" si="267"/>
        <v>0</v>
      </c>
      <c r="UUC97" s="912">
        <f t="shared" si="267"/>
        <v>0</v>
      </c>
      <c r="UUD97" s="912">
        <f t="shared" si="267"/>
        <v>0</v>
      </c>
      <c r="UUE97" s="912">
        <f t="shared" si="267"/>
        <v>0</v>
      </c>
      <c r="UUF97" s="912">
        <f t="shared" si="267"/>
        <v>0</v>
      </c>
      <c r="UUG97" s="912">
        <f t="shared" si="267"/>
        <v>0</v>
      </c>
      <c r="UUH97" s="912">
        <f t="shared" si="267"/>
        <v>0</v>
      </c>
      <c r="UUI97" s="912">
        <f t="shared" si="267"/>
        <v>0</v>
      </c>
      <c r="UUJ97" s="912">
        <f t="shared" si="267"/>
        <v>0</v>
      </c>
      <c r="UUK97" s="912">
        <f t="shared" si="267"/>
        <v>0</v>
      </c>
      <c r="UUL97" s="912">
        <f t="shared" si="267"/>
        <v>0</v>
      </c>
      <c r="UUM97" s="912">
        <f t="shared" si="267"/>
        <v>0</v>
      </c>
      <c r="UUN97" s="912">
        <f t="shared" si="267"/>
        <v>0</v>
      </c>
      <c r="UUO97" s="912">
        <f t="shared" si="267"/>
        <v>0</v>
      </c>
      <c r="UUP97" s="912">
        <f t="shared" si="267"/>
        <v>0</v>
      </c>
      <c r="UUQ97" s="912">
        <f t="shared" si="267"/>
        <v>0</v>
      </c>
      <c r="UUR97" s="912">
        <f t="shared" si="267"/>
        <v>0</v>
      </c>
      <c r="UUS97" s="912">
        <f t="shared" si="267"/>
        <v>0</v>
      </c>
      <c r="UUT97" s="912">
        <f t="shared" si="267"/>
        <v>0</v>
      </c>
      <c r="UUU97" s="912">
        <f t="shared" si="267"/>
        <v>0</v>
      </c>
      <c r="UUV97" s="912">
        <f t="shared" si="267"/>
        <v>0</v>
      </c>
      <c r="UUW97" s="912">
        <f t="shared" si="267"/>
        <v>0</v>
      </c>
      <c r="UUX97" s="912">
        <f t="shared" si="267"/>
        <v>0</v>
      </c>
      <c r="UUY97" s="912">
        <f t="shared" si="267"/>
        <v>0</v>
      </c>
      <c r="UUZ97" s="912">
        <f t="shared" si="267"/>
        <v>0</v>
      </c>
      <c r="UVA97" s="912">
        <f t="shared" si="267"/>
        <v>0</v>
      </c>
      <c r="UVB97" s="912">
        <f t="shared" si="267"/>
        <v>0</v>
      </c>
      <c r="UVC97" s="912">
        <f t="shared" si="267"/>
        <v>0</v>
      </c>
      <c r="UVD97" s="912">
        <f t="shared" si="267"/>
        <v>0</v>
      </c>
      <c r="UVE97" s="912">
        <f t="shared" si="267"/>
        <v>0</v>
      </c>
      <c r="UVF97" s="912">
        <f t="shared" si="267"/>
        <v>0</v>
      </c>
      <c r="UVG97" s="912">
        <f t="shared" si="267"/>
        <v>0</v>
      </c>
      <c r="UVH97" s="912">
        <f t="shared" si="267"/>
        <v>0</v>
      </c>
      <c r="UVI97" s="912">
        <f t="shared" si="267"/>
        <v>0</v>
      </c>
      <c r="UVJ97" s="912">
        <f t="shared" si="267"/>
        <v>0</v>
      </c>
      <c r="UVK97" s="912">
        <f t="shared" si="267"/>
        <v>0</v>
      </c>
      <c r="UVL97" s="912">
        <f t="shared" si="267"/>
        <v>0</v>
      </c>
      <c r="UVM97" s="912">
        <f t="shared" si="267"/>
        <v>0</v>
      </c>
      <c r="UVN97" s="912">
        <f t="shared" si="267"/>
        <v>0</v>
      </c>
      <c r="UVO97" s="912">
        <f t="shared" si="267"/>
        <v>0</v>
      </c>
      <c r="UVP97" s="912">
        <f t="shared" si="267"/>
        <v>0</v>
      </c>
      <c r="UVQ97" s="912">
        <f t="shared" si="267"/>
        <v>0</v>
      </c>
      <c r="UVR97" s="912">
        <f t="shared" si="267"/>
        <v>0</v>
      </c>
      <c r="UVS97" s="912">
        <f t="shared" si="267"/>
        <v>0</v>
      </c>
      <c r="UVT97" s="912">
        <f t="shared" si="267"/>
        <v>0</v>
      </c>
      <c r="UVU97" s="912">
        <f t="shared" si="267"/>
        <v>0</v>
      </c>
      <c r="UVV97" s="912">
        <f t="shared" ref="UVV97:UYG97" si="268">SUM(UVV96+UVV98)</f>
        <v>0</v>
      </c>
      <c r="UVW97" s="912">
        <f t="shared" si="268"/>
        <v>0</v>
      </c>
      <c r="UVX97" s="912">
        <f t="shared" si="268"/>
        <v>0</v>
      </c>
      <c r="UVY97" s="912">
        <f t="shared" si="268"/>
        <v>0</v>
      </c>
      <c r="UVZ97" s="912">
        <f t="shared" si="268"/>
        <v>0</v>
      </c>
      <c r="UWA97" s="912">
        <f t="shared" si="268"/>
        <v>0</v>
      </c>
      <c r="UWB97" s="912">
        <f t="shared" si="268"/>
        <v>0</v>
      </c>
      <c r="UWC97" s="912">
        <f t="shared" si="268"/>
        <v>0</v>
      </c>
      <c r="UWD97" s="912">
        <f t="shared" si="268"/>
        <v>0</v>
      </c>
      <c r="UWE97" s="912">
        <f t="shared" si="268"/>
        <v>0</v>
      </c>
      <c r="UWF97" s="912">
        <f t="shared" si="268"/>
        <v>0</v>
      </c>
      <c r="UWG97" s="912">
        <f t="shared" si="268"/>
        <v>0</v>
      </c>
      <c r="UWH97" s="912">
        <f t="shared" si="268"/>
        <v>0</v>
      </c>
      <c r="UWI97" s="912">
        <f t="shared" si="268"/>
        <v>0</v>
      </c>
      <c r="UWJ97" s="912">
        <f t="shared" si="268"/>
        <v>0</v>
      </c>
      <c r="UWK97" s="912">
        <f t="shared" si="268"/>
        <v>0</v>
      </c>
      <c r="UWL97" s="912">
        <f t="shared" si="268"/>
        <v>0</v>
      </c>
      <c r="UWM97" s="912">
        <f t="shared" si="268"/>
        <v>0</v>
      </c>
      <c r="UWN97" s="912">
        <f t="shared" si="268"/>
        <v>0</v>
      </c>
      <c r="UWO97" s="912">
        <f t="shared" si="268"/>
        <v>0</v>
      </c>
      <c r="UWP97" s="912">
        <f t="shared" si="268"/>
        <v>0</v>
      </c>
      <c r="UWQ97" s="912">
        <f t="shared" si="268"/>
        <v>0</v>
      </c>
      <c r="UWR97" s="912">
        <f t="shared" si="268"/>
        <v>0</v>
      </c>
      <c r="UWS97" s="912">
        <f t="shared" si="268"/>
        <v>0</v>
      </c>
      <c r="UWT97" s="912">
        <f t="shared" si="268"/>
        <v>0</v>
      </c>
      <c r="UWU97" s="912">
        <f t="shared" si="268"/>
        <v>0</v>
      </c>
      <c r="UWV97" s="912">
        <f t="shared" si="268"/>
        <v>0</v>
      </c>
      <c r="UWW97" s="912">
        <f t="shared" si="268"/>
        <v>0</v>
      </c>
      <c r="UWX97" s="912">
        <f t="shared" si="268"/>
        <v>0</v>
      </c>
      <c r="UWY97" s="912">
        <f t="shared" si="268"/>
        <v>0</v>
      </c>
      <c r="UWZ97" s="912">
        <f t="shared" si="268"/>
        <v>0</v>
      </c>
      <c r="UXA97" s="912">
        <f t="shared" si="268"/>
        <v>0</v>
      </c>
      <c r="UXB97" s="912">
        <f t="shared" si="268"/>
        <v>0</v>
      </c>
      <c r="UXC97" s="912">
        <f t="shared" si="268"/>
        <v>0</v>
      </c>
      <c r="UXD97" s="912">
        <f t="shared" si="268"/>
        <v>0</v>
      </c>
      <c r="UXE97" s="912">
        <f t="shared" si="268"/>
        <v>0</v>
      </c>
      <c r="UXF97" s="912">
        <f t="shared" si="268"/>
        <v>0</v>
      </c>
      <c r="UXG97" s="912">
        <f t="shared" si="268"/>
        <v>0</v>
      </c>
      <c r="UXH97" s="912">
        <f t="shared" si="268"/>
        <v>0</v>
      </c>
      <c r="UXI97" s="912">
        <f t="shared" si="268"/>
        <v>0</v>
      </c>
      <c r="UXJ97" s="912">
        <f t="shared" si="268"/>
        <v>0</v>
      </c>
      <c r="UXK97" s="912">
        <f t="shared" si="268"/>
        <v>0</v>
      </c>
      <c r="UXL97" s="912">
        <f t="shared" si="268"/>
        <v>0</v>
      </c>
      <c r="UXM97" s="912">
        <f t="shared" si="268"/>
        <v>0</v>
      </c>
      <c r="UXN97" s="912">
        <f t="shared" si="268"/>
        <v>0</v>
      </c>
      <c r="UXO97" s="912">
        <f t="shared" si="268"/>
        <v>0</v>
      </c>
      <c r="UXP97" s="912">
        <f t="shared" si="268"/>
        <v>0</v>
      </c>
      <c r="UXQ97" s="912">
        <f t="shared" si="268"/>
        <v>0</v>
      </c>
      <c r="UXR97" s="912">
        <f t="shared" si="268"/>
        <v>0</v>
      </c>
      <c r="UXS97" s="912">
        <f t="shared" si="268"/>
        <v>0</v>
      </c>
      <c r="UXT97" s="912">
        <f t="shared" si="268"/>
        <v>0</v>
      </c>
      <c r="UXU97" s="912">
        <f t="shared" si="268"/>
        <v>0</v>
      </c>
      <c r="UXV97" s="912">
        <f t="shared" si="268"/>
        <v>0</v>
      </c>
      <c r="UXW97" s="912">
        <f t="shared" si="268"/>
        <v>0</v>
      </c>
      <c r="UXX97" s="912">
        <f t="shared" si="268"/>
        <v>0</v>
      </c>
      <c r="UXY97" s="912">
        <f t="shared" si="268"/>
        <v>0</v>
      </c>
      <c r="UXZ97" s="912">
        <f t="shared" si="268"/>
        <v>0</v>
      </c>
      <c r="UYA97" s="912">
        <f t="shared" si="268"/>
        <v>0</v>
      </c>
      <c r="UYB97" s="912">
        <f t="shared" si="268"/>
        <v>0</v>
      </c>
      <c r="UYC97" s="912">
        <f t="shared" si="268"/>
        <v>0</v>
      </c>
      <c r="UYD97" s="912">
        <f t="shared" si="268"/>
        <v>0</v>
      </c>
      <c r="UYE97" s="912">
        <f t="shared" si="268"/>
        <v>0</v>
      </c>
      <c r="UYF97" s="912">
        <f t="shared" si="268"/>
        <v>0</v>
      </c>
      <c r="UYG97" s="912">
        <f t="shared" si="268"/>
        <v>0</v>
      </c>
      <c r="UYH97" s="912">
        <f t="shared" ref="UYH97:VAS97" si="269">SUM(UYH96+UYH98)</f>
        <v>0</v>
      </c>
      <c r="UYI97" s="912">
        <f t="shared" si="269"/>
        <v>0</v>
      </c>
      <c r="UYJ97" s="912">
        <f t="shared" si="269"/>
        <v>0</v>
      </c>
      <c r="UYK97" s="912">
        <f t="shared" si="269"/>
        <v>0</v>
      </c>
      <c r="UYL97" s="912">
        <f t="shared" si="269"/>
        <v>0</v>
      </c>
      <c r="UYM97" s="912">
        <f t="shared" si="269"/>
        <v>0</v>
      </c>
      <c r="UYN97" s="912">
        <f t="shared" si="269"/>
        <v>0</v>
      </c>
      <c r="UYO97" s="912">
        <f t="shared" si="269"/>
        <v>0</v>
      </c>
      <c r="UYP97" s="912">
        <f t="shared" si="269"/>
        <v>0</v>
      </c>
      <c r="UYQ97" s="912">
        <f t="shared" si="269"/>
        <v>0</v>
      </c>
      <c r="UYR97" s="912">
        <f t="shared" si="269"/>
        <v>0</v>
      </c>
      <c r="UYS97" s="912">
        <f t="shared" si="269"/>
        <v>0</v>
      </c>
      <c r="UYT97" s="912">
        <f t="shared" si="269"/>
        <v>0</v>
      </c>
      <c r="UYU97" s="912">
        <f t="shared" si="269"/>
        <v>0</v>
      </c>
      <c r="UYV97" s="912">
        <f t="shared" si="269"/>
        <v>0</v>
      </c>
      <c r="UYW97" s="912">
        <f t="shared" si="269"/>
        <v>0</v>
      </c>
      <c r="UYX97" s="912">
        <f t="shared" si="269"/>
        <v>0</v>
      </c>
      <c r="UYY97" s="912">
        <f t="shared" si="269"/>
        <v>0</v>
      </c>
      <c r="UYZ97" s="912">
        <f t="shared" si="269"/>
        <v>0</v>
      </c>
      <c r="UZA97" s="912">
        <f t="shared" si="269"/>
        <v>0</v>
      </c>
      <c r="UZB97" s="912">
        <f t="shared" si="269"/>
        <v>0</v>
      </c>
      <c r="UZC97" s="912">
        <f t="shared" si="269"/>
        <v>0</v>
      </c>
      <c r="UZD97" s="912">
        <f t="shared" si="269"/>
        <v>0</v>
      </c>
      <c r="UZE97" s="912">
        <f t="shared" si="269"/>
        <v>0</v>
      </c>
      <c r="UZF97" s="912">
        <f t="shared" si="269"/>
        <v>0</v>
      </c>
      <c r="UZG97" s="912">
        <f t="shared" si="269"/>
        <v>0</v>
      </c>
      <c r="UZH97" s="912">
        <f t="shared" si="269"/>
        <v>0</v>
      </c>
      <c r="UZI97" s="912">
        <f t="shared" si="269"/>
        <v>0</v>
      </c>
      <c r="UZJ97" s="912">
        <f t="shared" si="269"/>
        <v>0</v>
      </c>
      <c r="UZK97" s="912">
        <f t="shared" si="269"/>
        <v>0</v>
      </c>
      <c r="UZL97" s="912">
        <f t="shared" si="269"/>
        <v>0</v>
      </c>
      <c r="UZM97" s="912">
        <f t="shared" si="269"/>
        <v>0</v>
      </c>
      <c r="UZN97" s="912">
        <f t="shared" si="269"/>
        <v>0</v>
      </c>
      <c r="UZO97" s="912">
        <f t="shared" si="269"/>
        <v>0</v>
      </c>
      <c r="UZP97" s="912">
        <f t="shared" si="269"/>
        <v>0</v>
      </c>
      <c r="UZQ97" s="912">
        <f t="shared" si="269"/>
        <v>0</v>
      </c>
      <c r="UZR97" s="912">
        <f t="shared" si="269"/>
        <v>0</v>
      </c>
      <c r="UZS97" s="912">
        <f t="shared" si="269"/>
        <v>0</v>
      </c>
      <c r="UZT97" s="912">
        <f t="shared" si="269"/>
        <v>0</v>
      </c>
      <c r="UZU97" s="912">
        <f t="shared" si="269"/>
        <v>0</v>
      </c>
      <c r="UZV97" s="912">
        <f t="shared" si="269"/>
        <v>0</v>
      </c>
      <c r="UZW97" s="912">
        <f t="shared" si="269"/>
        <v>0</v>
      </c>
      <c r="UZX97" s="912">
        <f t="shared" si="269"/>
        <v>0</v>
      </c>
      <c r="UZY97" s="912">
        <f t="shared" si="269"/>
        <v>0</v>
      </c>
      <c r="UZZ97" s="912">
        <f t="shared" si="269"/>
        <v>0</v>
      </c>
      <c r="VAA97" s="912">
        <f t="shared" si="269"/>
        <v>0</v>
      </c>
      <c r="VAB97" s="912">
        <f t="shared" si="269"/>
        <v>0</v>
      </c>
      <c r="VAC97" s="912">
        <f t="shared" si="269"/>
        <v>0</v>
      </c>
      <c r="VAD97" s="912">
        <f t="shared" si="269"/>
        <v>0</v>
      </c>
      <c r="VAE97" s="912">
        <f t="shared" si="269"/>
        <v>0</v>
      </c>
      <c r="VAF97" s="912">
        <f t="shared" si="269"/>
        <v>0</v>
      </c>
      <c r="VAG97" s="912">
        <f t="shared" si="269"/>
        <v>0</v>
      </c>
      <c r="VAH97" s="912">
        <f t="shared" si="269"/>
        <v>0</v>
      </c>
      <c r="VAI97" s="912">
        <f t="shared" si="269"/>
        <v>0</v>
      </c>
      <c r="VAJ97" s="912">
        <f t="shared" si="269"/>
        <v>0</v>
      </c>
      <c r="VAK97" s="912">
        <f t="shared" si="269"/>
        <v>0</v>
      </c>
      <c r="VAL97" s="912">
        <f t="shared" si="269"/>
        <v>0</v>
      </c>
      <c r="VAM97" s="912">
        <f t="shared" si="269"/>
        <v>0</v>
      </c>
      <c r="VAN97" s="912">
        <f t="shared" si="269"/>
        <v>0</v>
      </c>
      <c r="VAO97" s="912">
        <f t="shared" si="269"/>
        <v>0</v>
      </c>
      <c r="VAP97" s="912">
        <f t="shared" si="269"/>
        <v>0</v>
      </c>
      <c r="VAQ97" s="912">
        <f t="shared" si="269"/>
        <v>0</v>
      </c>
      <c r="VAR97" s="912">
        <f t="shared" si="269"/>
        <v>0</v>
      </c>
      <c r="VAS97" s="912">
        <f t="shared" si="269"/>
        <v>0</v>
      </c>
      <c r="VAT97" s="912">
        <f t="shared" ref="VAT97:VDE97" si="270">SUM(VAT96+VAT98)</f>
        <v>0</v>
      </c>
      <c r="VAU97" s="912">
        <f t="shared" si="270"/>
        <v>0</v>
      </c>
      <c r="VAV97" s="912">
        <f t="shared" si="270"/>
        <v>0</v>
      </c>
      <c r="VAW97" s="912">
        <f t="shared" si="270"/>
        <v>0</v>
      </c>
      <c r="VAX97" s="912">
        <f t="shared" si="270"/>
        <v>0</v>
      </c>
      <c r="VAY97" s="912">
        <f t="shared" si="270"/>
        <v>0</v>
      </c>
      <c r="VAZ97" s="912">
        <f t="shared" si="270"/>
        <v>0</v>
      </c>
      <c r="VBA97" s="912">
        <f t="shared" si="270"/>
        <v>0</v>
      </c>
      <c r="VBB97" s="912">
        <f t="shared" si="270"/>
        <v>0</v>
      </c>
      <c r="VBC97" s="912">
        <f t="shared" si="270"/>
        <v>0</v>
      </c>
      <c r="VBD97" s="912">
        <f t="shared" si="270"/>
        <v>0</v>
      </c>
      <c r="VBE97" s="912">
        <f t="shared" si="270"/>
        <v>0</v>
      </c>
      <c r="VBF97" s="912">
        <f t="shared" si="270"/>
        <v>0</v>
      </c>
      <c r="VBG97" s="912">
        <f t="shared" si="270"/>
        <v>0</v>
      </c>
      <c r="VBH97" s="912">
        <f t="shared" si="270"/>
        <v>0</v>
      </c>
      <c r="VBI97" s="912">
        <f t="shared" si="270"/>
        <v>0</v>
      </c>
      <c r="VBJ97" s="912">
        <f t="shared" si="270"/>
        <v>0</v>
      </c>
      <c r="VBK97" s="912">
        <f t="shared" si="270"/>
        <v>0</v>
      </c>
      <c r="VBL97" s="912">
        <f t="shared" si="270"/>
        <v>0</v>
      </c>
      <c r="VBM97" s="912">
        <f t="shared" si="270"/>
        <v>0</v>
      </c>
      <c r="VBN97" s="912">
        <f t="shared" si="270"/>
        <v>0</v>
      </c>
      <c r="VBO97" s="912">
        <f t="shared" si="270"/>
        <v>0</v>
      </c>
      <c r="VBP97" s="912">
        <f t="shared" si="270"/>
        <v>0</v>
      </c>
      <c r="VBQ97" s="912">
        <f t="shared" si="270"/>
        <v>0</v>
      </c>
      <c r="VBR97" s="912">
        <f t="shared" si="270"/>
        <v>0</v>
      </c>
      <c r="VBS97" s="912">
        <f t="shared" si="270"/>
        <v>0</v>
      </c>
      <c r="VBT97" s="912">
        <f t="shared" si="270"/>
        <v>0</v>
      </c>
      <c r="VBU97" s="912">
        <f t="shared" si="270"/>
        <v>0</v>
      </c>
      <c r="VBV97" s="912">
        <f t="shared" si="270"/>
        <v>0</v>
      </c>
      <c r="VBW97" s="912">
        <f t="shared" si="270"/>
        <v>0</v>
      </c>
      <c r="VBX97" s="912">
        <f t="shared" si="270"/>
        <v>0</v>
      </c>
      <c r="VBY97" s="912">
        <f t="shared" si="270"/>
        <v>0</v>
      </c>
      <c r="VBZ97" s="912">
        <f t="shared" si="270"/>
        <v>0</v>
      </c>
      <c r="VCA97" s="912">
        <f t="shared" si="270"/>
        <v>0</v>
      </c>
      <c r="VCB97" s="912">
        <f t="shared" si="270"/>
        <v>0</v>
      </c>
      <c r="VCC97" s="912">
        <f t="shared" si="270"/>
        <v>0</v>
      </c>
      <c r="VCD97" s="912">
        <f t="shared" si="270"/>
        <v>0</v>
      </c>
      <c r="VCE97" s="912">
        <f t="shared" si="270"/>
        <v>0</v>
      </c>
      <c r="VCF97" s="912">
        <f t="shared" si="270"/>
        <v>0</v>
      </c>
      <c r="VCG97" s="912">
        <f t="shared" si="270"/>
        <v>0</v>
      </c>
      <c r="VCH97" s="912">
        <f t="shared" si="270"/>
        <v>0</v>
      </c>
      <c r="VCI97" s="912">
        <f t="shared" si="270"/>
        <v>0</v>
      </c>
      <c r="VCJ97" s="912">
        <f t="shared" si="270"/>
        <v>0</v>
      </c>
      <c r="VCK97" s="912">
        <f t="shared" si="270"/>
        <v>0</v>
      </c>
      <c r="VCL97" s="912">
        <f t="shared" si="270"/>
        <v>0</v>
      </c>
      <c r="VCM97" s="912">
        <f t="shared" si="270"/>
        <v>0</v>
      </c>
      <c r="VCN97" s="912">
        <f t="shared" si="270"/>
        <v>0</v>
      </c>
      <c r="VCO97" s="912">
        <f t="shared" si="270"/>
        <v>0</v>
      </c>
      <c r="VCP97" s="912">
        <f t="shared" si="270"/>
        <v>0</v>
      </c>
      <c r="VCQ97" s="912">
        <f t="shared" si="270"/>
        <v>0</v>
      </c>
      <c r="VCR97" s="912">
        <f t="shared" si="270"/>
        <v>0</v>
      </c>
      <c r="VCS97" s="912">
        <f t="shared" si="270"/>
        <v>0</v>
      </c>
      <c r="VCT97" s="912">
        <f t="shared" si="270"/>
        <v>0</v>
      </c>
      <c r="VCU97" s="912">
        <f t="shared" si="270"/>
        <v>0</v>
      </c>
      <c r="VCV97" s="912">
        <f t="shared" si="270"/>
        <v>0</v>
      </c>
      <c r="VCW97" s="912">
        <f t="shared" si="270"/>
        <v>0</v>
      </c>
      <c r="VCX97" s="912">
        <f t="shared" si="270"/>
        <v>0</v>
      </c>
      <c r="VCY97" s="912">
        <f t="shared" si="270"/>
        <v>0</v>
      </c>
      <c r="VCZ97" s="912">
        <f t="shared" si="270"/>
        <v>0</v>
      </c>
      <c r="VDA97" s="912">
        <f t="shared" si="270"/>
        <v>0</v>
      </c>
      <c r="VDB97" s="912">
        <f t="shared" si="270"/>
        <v>0</v>
      </c>
      <c r="VDC97" s="912">
        <f t="shared" si="270"/>
        <v>0</v>
      </c>
      <c r="VDD97" s="912">
        <f t="shared" si="270"/>
        <v>0</v>
      </c>
      <c r="VDE97" s="912">
        <f t="shared" si="270"/>
        <v>0</v>
      </c>
      <c r="VDF97" s="912">
        <f t="shared" ref="VDF97:VFQ97" si="271">SUM(VDF96+VDF98)</f>
        <v>0</v>
      </c>
      <c r="VDG97" s="912">
        <f t="shared" si="271"/>
        <v>0</v>
      </c>
      <c r="VDH97" s="912">
        <f t="shared" si="271"/>
        <v>0</v>
      </c>
      <c r="VDI97" s="912">
        <f t="shared" si="271"/>
        <v>0</v>
      </c>
      <c r="VDJ97" s="912">
        <f t="shared" si="271"/>
        <v>0</v>
      </c>
      <c r="VDK97" s="912">
        <f t="shared" si="271"/>
        <v>0</v>
      </c>
      <c r="VDL97" s="912">
        <f t="shared" si="271"/>
        <v>0</v>
      </c>
      <c r="VDM97" s="912">
        <f t="shared" si="271"/>
        <v>0</v>
      </c>
      <c r="VDN97" s="912">
        <f t="shared" si="271"/>
        <v>0</v>
      </c>
      <c r="VDO97" s="912">
        <f t="shared" si="271"/>
        <v>0</v>
      </c>
      <c r="VDP97" s="912">
        <f t="shared" si="271"/>
        <v>0</v>
      </c>
      <c r="VDQ97" s="912">
        <f t="shared" si="271"/>
        <v>0</v>
      </c>
      <c r="VDR97" s="912">
        <f t="shared" si="271"/>
        <v>0</v>
      </c>
      <c r="VDS97" s="912">
        <f t="shared" si="271"/>
        <v>0</v>
      </c>
      <c r="VDT97" s="912">
        <f t="shared" si="271"/>
        <v>0</v>
      </c>
      <c r="VDU97" s="912">
        <f t="shared" si="271"/>
        <v>0</v>
      </c>
      <c r="VDV97" s="912">
        <f t="shared" si="271"/>
        <v>0</v>
      </c>
      <c r="VDW97" s="912">
        <f t="shared" si="271"/>
        <v>0</v>
      </c>
      <c r="VDX97" s="912">
        <f t="shared" si="271"/>
        <v>0</v>
      </c>
      <c r="VDY97" s="912">
        <f t="shared" si="271"/>
        <v>0</v>
      </c>
      <c r="VDZ97" s="912">
        <f t="shared" si="271"/>
        <v>0</v>
      </c>
      <c r="VEA97" s="912">
        <f t="shared" si="271"/>
        <v>0</v>
      </c>
      <c r="VEB97" s="912">
        <f t="shared" si="271"/>
        <v>0</v>
      </c>
      <c r="VEC97" s="912">
        <f t="shared" si="271"/>
        <v>0</v>
      </c>
      <c r="VED97" s="912">
        <f t="shared" si="271"/>
        <v>0</v>
      </c>
      <c r="VEE97" s="912">
        <f t="shared" si="271"/>
        <v>0</v>
      </c>
      <c r="VEF97" s="912">
        <f t="shared" si="271"/>
        <v>0</v>
      </c>
      <c r="VEG97" s="912">
        <f t="shared" si="271"/>
        <v>0</v>
      </c>
      <c r="VEH97" s="912">
        <f t="shared" si="271"/>
        <v>0</v>
      </c>
      <c r="VEI97" s="912">
        <f t="shared" si="271"/>
        <v>0</v>
      </c>
      <c r="VEJ97" s="912">
        <f t="shared" si="271"/>
        <v>0</v>
      </c>
      <c r="VEK97" s="912">
        <f t="shared" si="271"/>
        <v>0</v>
      </c>
      <c r="VEL97" s="912">
        <f t="shared" si="271"/>
        <v>0</v>
      </c>
      <c r="VEM97" s="912">
        <f t="shared" si="271"/>
        <v>0</v>
      </c>
      <c r="VEN97" s="912">
        <f t="shared" si="271"/>
        <v>0</v>
      </c>
      <c r="VEO97" s="912">
        <f t="shared" si="271"/>
        <v>0</v>
      </c>
      <c r="VEP97" s="912">
        <f t="shared" si="271"/>
        <v>0</v>
      </c>
      <c r="VEQ97" s="912">
        <f t="shared" si="271"/>
        <v>0</v>
      </c>
      <c r="VER97" s="912">
        <f t="shared" si="271"/>
        <v>0</v>
      </c>
      <c r="VES97" s="912">
        <f t="shared" si="271"/>
        <v>0</v>
      </c>
      <c r="VET97" s="912">
        <f t="shared" si="271"/>
        <v>0</v>
      </c>
      <c r="VEU97" s="912">
        <f t="shared" si="271"/>
        <v>0</v>
      </c>
      <c r="VEV97" s="912">
        <f t="shared" si="271"/>
        <v>0</v>
      </c>
      <c r="VEW97" s="912">
        <f t="shared" si="271"/>
        <v>0</v>
      </c>
      <c r="VEX97" s="912">
        <f t="shared" si="271"/>
        <v>0</v>
      </c>
      <c r="VEY97" s="912">
        <f t="shared" si="271"/>
        <v>0</v>
      </c>
      <c r="VEZ97" s="912">
        <f t="shared" si="271"/>
        <v>0</v>
      </c>
      <c r="VFA97" s="912">
        <f t="shared" si="271"/>
        <v>0</v>
      </c>
      <c r="VFB97" s="912">
        <f t="shared" si="271"/>
        <v>0</v>
      </c>
      <c r="VFC97" s="912">
        <f t="shared" si="271"/>
        <v>0</v>
      </c>
      <c r="VFD97" s="912">
        <f t="shared" si="271"/>
        <v>0</v>
      </c>
      <c r="VFE97" s="912">
        <f t="shared" si="271"/>
        <v>0</v>
      </c>
      <c r="VFF97" s="912">
        <f t="shared" si="271"/>
        <v>0</v>
      </c>
      <c r="VFG97" s="912">
        <f t="shared" si="271"/>
        <v>0</v>
      </c>
      <c r="VFH97" s="912">
        <f t="shared" si="271"/>
        <v>0</v>
      </c>
      <c r="VFI97" s="912">
        <f t="shared" si="271"/>
        <v>0</v>
      </c>
      <c r="VFJ97" s="912">
        <f t="shared" si="271"/>
        <v>0</v>
      </c>
      <c r="VFK97" s="912">
        <f t="shared" si="271"/>
        <v>0</v>
      </c>
      <c r="VFL97" s="912">
        <f t="shared" si="271"/>
        <v>0</v>
      </c>
      <c r="VFM97" s="912">
        <f t="shared" si="271"/>
        <v>0</v>
      </c>
      <c r="VFN97" s="912">
        <f t="shared" si="271"/>
        <v>0</v>
      </c>
      <c r="VFO97" s="912">
        <f t="shared" si="271"/>
        <v>0</v>
      </c>
      <c r="VFP97" s="912">
        <f t="shared" si="271"/>
        <v>0</v>
      </c>
      <c r="VFQ97" s="912">
        <f t="shared" si="271"/>
        <v>0</v>
      </c>
      <c r="VFR97" s="912">
        <f t="shared" ref="VFR97:VIC97" si="272">SUM(VFR96+VFR98)</f>
        <v>0</v>
      </c>
      <c r="VFS97" s="912">
        <f t="shared" si="272"/>
        <v>0</v>
      </c>
      <c r="VFT97" s="912">
        <f t="shared" si="272"/>
        <v>0</v>
      </c>
      <c r="VFU97" s="912">
        <f t="shared" si="272"/>
        <v>0</v>
      </c>
      <c r="VFV97" s="912">
        <f t="shared" si="272"/>
        <v>0</v>
      </c>
      <c r="VFW97" s="912">
        <f t="shared" si="272"/>
        <v>0</v>
      </c>
      <c r="VFX97" s="912">
        <f t="shared" si="272"/>
        <v>0</v>
      </c>
      <c r="VFY97" s="912">
        <f t="shared" si="272"/>
        <v>0</v>
      </c>
      <c r="VFZ97" s="912">
        <f t="shared" si="272"/>
        <v>0</v>
      </c>
      <c r="VGA97" s="912">
        <f t="shared" si="272"/>
        <v>0</v>
      </c>
      <c r="VGB97" s="912">
        <f t="shared" si="272"/>
        <v>0</v>
      </c>
      <c r="VGC97" s="912">
        <f t="shared" si="272"/>
        <v>0</v>
      </c>
      <c r="VGD97" s="912">
        <f t="shared" si="272"/>
        <v>0</v>
      </c>
      <c r="VGE97" s="912">
        <f t="shared" si="272"/>
        <v>0</v>
      </c>
      <c r="VGF97" s="912">
        <f t="shared" si="272"/>
        <v>0</v>
      </c>
      <c r="VGG97" s="912">
        <f t="shared" si="272"/>
        <v>0</v>
      </c>
      <c r="VGH97" s="912">
        <f t="shared" si="272"/>
        <v>0</v>
      </c>
      <c r="VGI97" s="912">
        <f t="shared" si="272"/>
        <v>0</v>
      </c>
      <c r="VGJ97" s="912">
        <f t="shared" si="272"/>
        <v>0</v>
      </c>
      <c r="VGK97" s="912">
        <f t="shared" si="272"/>
        <v>0</v>
      </c>
      <c r="VGL97" s="912">
        <f t="shared" si="272"/>
        <v>0</v>
      </c>
      <c r="VGM97" s="912">
        <f t="shared" si="272"/>
        <v>0</v>
      </c>
      <c r="VGN97" s="912">
        <f t="shared" si="272"/>
        <v>0</v>
      </c>
      <c r="VGO97" s="912">
        <f t="shared" si="272"/>
        <v>0</v>
      </c>
      <c r="VGP97" s="912">
        <f t="shared" si="272"/>
        <v>0</v>
      </c>
      <c r="VGQ97" s="912">
        <f t="shared" si="272"/>
        <v>0</v>
      </c>
      <c r="VGR97" s="912">
        <f t="shared" si="272"/>
        <v>0</v>
      </c>
      <c r="VGS97" s="912">
        <f t="shared" si="272"/>
        <v>0</v>
      </c>
      <c r="VGT97" s="912">
        <f t="shared" si="272"/>
        <v>0</v>
      </c>
      <c r="VGU97" s="912">
        <f t="shared" si="272"/>
        <v>0</v>
      </c>
      <c r="VGV97" s="912">
        <f t="shared" si="272"/>
        <v>0</v>
      </c>
      <c r="VGW97" s="912">
        <f t="shared" si="272"/>
        <v>0</v>
      </c>
      <c r="VGX97" s="912">
        <f t="shared" si="272"/>
        <v>0</v>
      </c>
      <c r="VGY97" s="912">
        <f t="shared" si="272"/>
        <v>0</v>
      </c>
      <c r="VGZ97" s="912">
        <f t="shared" si="272"/>
        <v>0</v>
      </c>
      <c r="VHA97" s="912">
        <f t="shared" si="272"/>
        <v>0</v>
      </c>
      <c r="VHB97" s="912">
        <f t="shared" si="272"/>
        <v>0</v>
      </c>
      <c r="VHC97" s="912">
        <f t="shared" si="272"/>
        <v>0</v>
      </c>
      <c r="VHD97" s="912">
        <f t="shared" si="272"/>
        <v>0</v>
      </c>
      <c r="VHE97" s="912">
        <f t="shared" si="272"/>
        <v>0</v>
      </c>
      <c r="VHF97" s="912">
        <f t="shared" si="272"/>
        <v>0</v>
      </c>
      <c r="VHG97" s="912">
        <f t="shared" si="272"/>
        <v>0</v>
      </c>
      <c r="VHH97" s="912">
        <f t="shared" si="272"/>
        <v>0</v>
      </c>
      <c r="VHI97" s="912">
        <f t="shared" si="272"/>
        <v>0</v>
      </c>
      <c r="VHJ97" s="912">
        <f t="shared" si="272"/>
        <v>0</v>
      </c>
      <c r="VHK97" s="912">
        <f t="shared" si="272"/>
        <v>0</v>
      </c>
      <c r="VHL97" s="912">
        <f t="shared" si="272"/>
        <v>0</v>
      </c>
      <c r="VHM97" s="912">
        <f t="shared" si="272"/>
        <v>0</v>
      </c>
      <c r="VHN97" s="912">
        <f t="shared" si="272"/>
        <v>0</v>
      </c>
      <c r="VHO97" s="912">
        <f t="shared" si="272"/>
        <v>0</v>
      </c>
      <c r="VHP97" s="912">
        <f t="shared" si="272"/>
        <v>0</v>
      </c>
      <c r="VHQ97" s="912">
        <f t="shared" si="272"/>
        <v>0</v>
      </c>
      <c r="VHR97" s="912">
        <f t="shared" si="272"/>
        <v>0</v>
      </c>
      <c r="VHS97" s="912">
        <f t="shared" si="272"/>
        <v>0</v>
      </c>
      <c r="VHT97" s="912">
        <f t="shared" si="272"/>
        <v>0</v>
      </c>
      <c r="VHU97" s="912">
        <f t="shared" si="272"/>
        <v>0</v>
      </c>
      <c r="VHV97" s="912">
        <f t="shared" si="272"/>
        <v>0</v>
      </c>
      <c r="VHW97" s="912">
        <f t="shared" si="272"/>
        <v>0</v>
      </c>
      <c r="VHX97" s="912">
        <f t="shared" si="272"/>
        <v>0</v>
      </c>
      <c r="VHY97" s="912">
        <f t="shared" si="272"/>
        <v>0</v>
      </c>
      <c r="VHZ97" s="912">
        <f t="shared" si="272"/>
        <v>0</v>
      </c>
      <c r="VIA97" s="912">
        <f t="shared" si="272"/>
        <v>0</v>
      </c>
      <c r="VIB97" s="912">
        <f t="shared" si="272"/>
        <v>0</v>
      </c>
      <c r="VIC97" s="912">
        <f t="shared" si="272"/>
        <v>0</v>
      </c>
      <c r="VID97" s="912">
        <f t="shared" ref="VID97:VKO97" si="273">SUM(VID96+VID98)</f>
        <v>0</v>
      </c>
      <c r="VIE97" s="912">
        <f t="shared" si="273"/>
        <v>0</v>
      </c>
      <c r="VIF97" s="912">
        <f t="shared" si="273"/>
        <v>0</v>
      </c>
      <c r="VIG97" s="912">
        <f t="shared" si="273"/>
        <v>0</v>
      </c>
      <c r="VIH97" s="912">
        <f t="shared" si="273"/>
        <v>0</v>
      </c>
      <c r="VII97" s="912">
        <f t="shared" si="273"/>
        <v>0</v>
      </c>
      <c r="VIJ97" s="912">
        <f t="shared" si="273"/>
        <v>0</v>
      </c>
      <c r="VIK97" s="912">
        <f t="shared" si="273"/>
        <v>0</v>
      </c>
      <c r="VIL97" s="912">
        <f t="shared" si="273"/>
        <v>0</v>
      </c>
      <c r="VIM97" s="912">
        <f t="shared" si="273"/>
        <v>0</v>
      </c>
      <c r="VIN97" s="912">
        <f t="shared" si="273"/>
        <v>0</v>
      </c>
      <c r="VIO97" s="912">
        <f t="shared" si="273"/>
        <v>0</v>
      </c>
      <c r="VIP97" s="912">
        <f t="shared" si="273"/>
        <v>0</v>
      </c>
      <c r="VIQ97" s="912">
        <f t="shared" si="273"/>
        <v>0</v>
      </c>
      <c r="VIR97" s="912">
        <f t="shared" si="273"/>
        <v>0</v>
      </c>
      <c r="VIS97" s="912">
        <f t="shared" si="273"/>
        <v>0</v>
      </c>
      <c r="VIT97" s="912">
        <f t="shared" si="273"/>
        <v>0</v>
      </c>
      <c r="VIU97" s="912">
        <f t="shared" si="273"/>
        <v>0</v>
      </c>
      <c r="VIV97" s="912">
        <f t="shared" si="273"/>
        <v>0</v>
      </c>
      <c r="VIW97" s="912">
        <f t="shared" si="273"/>
        <v>0</v>
      </c>
      <c r="VIX97" s="912">
        <f t="shared" si="273"/>
        <v>0</v>
      </c>
      <c r="VIY97" s="912">
        <f t="shared" si="273"/>
        <v>0</v>
      </c>
      <c r="VIZ97" s="912">
        <f t="shared" si="273"/>
        <v>0</v>
      </c>
      <c r="VJA97" s="912">
        <f t="shared" si="273"/>
        <v>0</v>
      </c>
      <c r="VJB97" s="912">
        <f t="shared" si="273"/>
        <v>0</v>
      </c>
      <c r="VJC97" s="912">
        <f t="shared" si="273"/>
        <v>0</v>
      </c>
      <c r="VJD97" s="912">
        <f t="shared" si="273"/>
        <v>0</v>
      </c>
      <c r="VJE97" s="912">
        <f t="shared" si="273"/>
        <v>0</v>
      </c>
      <c r="VJF97" s="912">
        <f t="shared" si="273"/>
        <v>0</v>
      </c>
      <c r="VJG97" s="912">
        <f t="shared" si="273"/>
        <v>0</v>
      </c>
      <c r="VJH97" s="912">
        <f t="shared" si="273"/>
        <v>0</v>
      </c>
      <c r="VJI97" s="912">
        <f t="shared" si="273"/>
        <v>0</v>
      </c>
      <c r="VJJ97" s="912">
        <f t="shared" si="273"/>
        <v>0</v>
      </c>
      <c r="VJK97" s="912">
        <f t="shared" si="273"/>
        <v>0</v>
      </c>
      <c r="VJL97" s="912">
        <f t="shared" si="273"/>
        <v>0</v>
      </c>
      <c r="VJM97" s="912">
        <f t="shared" si="273"/>
        <v>0</v>
      </c>
      <c r="VJN97" s="912">
        <f t="shared" si="273"/>
        <v>0</v>
      </c>
      <c r="VJO97" s="912">
        <f t="shared" si="273"/>
        <v>0</v>
      </c>
      <c r="VJP97" s="912">
        <f t="shared" si="273"/>
        <v>0</v>
      </c>
      <c r="VJQ97" s="912">
        <f t="shared" si="273"/>
        <v>0</v>
      </c>
      <c r="VJR97" s="912">
        <f t="shared" si="273"/>
        <v>0</v>
      </c>
      <c r="VJS97" s="912">
        <f t="shared" si="273"/>
        <v>0</v>
      </c>
      <c r="VJT97" s="912">
        <f t="shared" si="273"/>
        <v>0</v>
      </c>
      <c r="VJU97" s="912">
        <f t="shared" si="273"/>
        <v>0</v>
      </c>
      <c r="VJV97" s="912">
        <f t="shared" si="273"/>
        <v>0</v>
      </c>
      <c r="VJW97" s="912">
        <f t="shared" si="273"/>
        <v>0</v>
      </c>
      <c r="VJX97" s="912">
        <f t="shared" si="273"/>
        <v>0</v>
      </c>
      <c r="VJY97" s="912">
        <f t="shared" si="273"/>
        <v>0</v>
      </c>
      <c r="VJZ97" s="912">
        <f t="shared" si="273"/>
        <v>0</v>
      </c>
      <c r="VKA97" s="912">
        <f t="shared" si="273"/>
        <v>0</v>
      </c>
      <c r="VKB97" s="912">
        <f t="shared" si="273"/>
        <v>0</v>
      </c>
      <c r="VKC97" s="912">
        <f t="shared" si="273"/>
        <v>0</v>
      </c>
      <c r="VKD97" s="912">
        <f t="shared" si="273"/>
        <v>0</v>
      </c>
      <c r="VKE97" s="912">
        <f t="shared" si="273"/>
        <v>0</v>
      </c>
      <c r="VKF97" s="912">
        <f t="shared" si="273"/>
        <v>0</v>
      </c>
      <c r="VKG97" s="912">
        <f t="shared" si="273"/>
        <v>0</v>
      </c>
      <c r="VKH97" s="912">
        <f t="shared" si="273"/>
        <v>0</v>
      </c>
      <c r="VKI97" s="912">
        <f t="shared" si="273"/>
        <v>0</v>
      </c>
      <c r="VKJ97" s="912">
        <f t="shared" si="273"/>
        <v>0</v>
      </c>
      <c r="VKK97" s="912">
        <f t="shared" si="273"/>
        <v>0</v>
      </c>
      <c r="VKL97" s="912">
        <f t="shared" si="273"/>
        <v>0</v>
      </c>
      <c r="VKM97" s="912">
        <f t="shared" si="273"/>
        <v>0</v>
      </c>
      <c r="VKN97" s="912">
        <f t="shared" si="273"/>
        <v>0</v>
      </c>
      <c r="VKO97" s="912">
        <f t="shared" si="273"/>
        <v>0</v>
      </c>
      <c r="VKP97" s="912">
        <f t="shared" ref="VKP97:VNA97" si="274">SUM(VKP96+VKP98)</f>
        <v>0</v>
      </c>
      <c r="VKQ97" s="912">
        <f t="shared" si="274"/>
        <v>0</v>
      </c>
      <c r="VKR97" s="912">
        <f t="shared" si="274"/>
        <v>0</v>
      </c>
      <c r="VKS97" s="912">
        <f t="shared" si="274"/>
        <v>0</v>
      </c>
      <c r="VKT97" s="912">
        <f t="shared" si="274"/>
        <v>0</v>
      </c>
      <c r="VKU97" s="912">
        <f t="shared" si="274"/>
        <v>0</v>
      </c>
      <c r="VKV97" s="912">
        <f t="shared" si="274"/>
        <v>0</v>
      </c>
      <c r="VKW97" s="912">
        <f t="shared" si="274"/>
        <v>0</v>
      </c>
      <c r="VKX97" s="912">
        <f t="shared" si="274"/>
        <v>0</v>
      </c>
      <c r="VKY97" s="912">
        <f t="shared" si="274"/>
        <v>0</v>
      </c>
      <c r="VKZ97" s="912">
        <f t="shared" si="274"/>
        <v>0</v>
      </c>
      <c r="VLA97" s="912">
        <f t="shared" si="274"/>
        <v>0</v>
      </c>
      <c r="VLB97" s="912">
        <f t="shared" si="274"/>
        <v>0</v>
      </c>
      <c r="VLC97" s="912">
        <f t="shared" si="274"/>
        <v>0</v>
      </c>
      <c r="VLD97" s="912">
        <f t="shared" si="274"/>
        <v>0</v>
      </c>
      <c r="VLE97" s="912">
        <f t="shared" si="274"/>
        <v>0</v>
      </c>
      <c r="VLF97" s="912">
        <f t="shared" si="274"/>
        <v>0</v>
      </c>
      <c r="VLG97" s="912">
        <f t="shared" si="274"/>
        <v>0</v>
      </c>
      <c r="VLH97" s="912">
        <f t="shared" si="274"/>
        <v>0</v>
      </c>
      <c r="VLI97" s="912">
        <f t="shared" si="274"/>
        <v>0</v>
      </c>
      <c r="VLJ97" s="912">
        <f t="shared" si="274"/>
        <v>0</v>
      </c>
      <c r="VLK97" s="912">
        <f t="shared" si="274"/>
        <v>0</v>
      </c>
      <c r="VLL97" s="912">
        <f t="shared" si="274"/>
        <v>0</v>
      </c>
      <c r="VLM97" s="912">
        <f t="shared" si="274"/>
        <v>0</v>
      </c>
      <c r="VLN97" s="912">
        <f t="shared" si="274"/>
        <v>0</v>
      </c>
      <c r="VLO97" s="912">
        <f t="shared" si="274"/>
        <v>0</v>
      </c>
      <c r="VLP97" s="912">
        <f t="shared" si="274"/>
        <v>0</v>
      </c>
      <c r="VLQ97" s="912">
        <f t="shared" si="274"/>
        <v>0</v>
      </c>
      <c r="VLR97" s="912">
        <f t="shared" si="274"/>
        <v>0</v>
      </c>
      <c r="VLS97" s="912">
        <f t="shared" si="274"/>
        <v>0</v>
      </c>
      <c r="VLT97" s="912">
        <f t="shared" si="274"/>
        <v>0</v>
      </c>
      <c r="VLU97" s="912">
        <f t="shared" si="274"/>
        <v>0</v>
      </c>
      <c r="VLV97" s="912">
        <f t="shared" si="274"/>
        <v>0</v>
      </c>
      <c r="VLW97" s="912">
        <f t="shared" si="274"/>
        <v>0</v>
      </c>
      <c r="VLX97" s="912">
        <f t="shared" si="274"/>
        <v>0</v>
      </c>
      <c r="VLY97" s="912">
        <f t="shared" si="274"/>
        <v>0</v>
      </c>
      <c r="VLZ97" s="912">
        <f t="shared" si="274"/>
        <v>0</v>
      </c>
      <c r="VMA97" s="912">
        <f t="shared" si="274"/>
        <v>0</v>
      </c>
      <c r="VMB97" s="912">
        <f t="shared" si="274"/>
        <v>0</v>
      </c>
      <c r="VMC97" s="912">
        <f t="shared" si="274"/>
        <v>0</v>
      </c>
      <c r="VMD97" s="912">
        <f t="shared" si="274"/>
        <v>0</v>
      </c>
      <c r="VME97" s="912">
        <f t="shared" si="274"/>
        <v>0</v>
      </c>
      <c r="VMF97" s="912">
        <f t="shared" si="274"/>
        <v>0</v>
      </c>
      <c r="VMG97" s="912">
        <f t="shared" si="274"/>
        <v>0</v>
      </c>
      <c r="VMH97" s="912">
        <f t="shared" si="274"/>
        <v>0</v>
      </c>
      <c r="VMI97" s="912">
        <f t="shared" si="274"/>
        <v>0</v>
      </c>
      <c r="VMJ97" s="912">
        <f t="shared" si="274"/>
        <v>0</v>
      </c>
      <c r="VMK97" s="912">
        <f t="shared" si="274"/>
        <v>0</v>
      </c>
      <c r="VML97" s="912">
        <f t="shared" si="274"/>
        <v>0</v>
      </c>
      <c r="VMM97" s="912">
        <f t="shared" si="274"/>
        <v>0</v>
      </c>
      <c r="VMN97" s="912">
        <f t="shared" si="274"/>
        <v>0</v>
      </c>
      <c r="VMO97" s="912">
        <f t="shared" si="274"/>
        <v>0</v>
      </c>
      <c r="VMP97" s="912">
        <f t="shared" si="274"/>
        <v>0</v>
      </c>
      <c r="VMQ97" s="912">
        <f t="shared" si="274"/>
        <v>0</v>
      </c>
      <c r="VMR97" s="912">
        <f t="shared" si="274"/>
        <v>0</v>
      </c>
      <c r="VMS97" s="912">
        <f t="shared" si="274"/>
        <v>0</v>
      </c>
      <c r="VMT97" s="912">
        <f t="shared" si="274"/>
        <v>0</v>
      </c>
      <c r="VMU97" s="912">
        <f t="shared" si="274"/>
        <v>0</v>
      </c>
      <c r="VMV97" s="912">
        <f t="shared" si="274"/>
        <v>0</v>
      </c>
      <c r="VMW97" s="912">
        <f t="shared" si="274"/>
        <v>0</v>
      </c>
      <c r="VMX97" s="912">
        <f t="shared" si="274"/>
        <v>0</v>
      </c>
      <c r="VMY97" s="912">
        <f t="shared" si="274"/>
        <v>0</v>
      </c>
      <c r="VMZ97" s="912">
        <f t="shared" si="274"/>
        <v>0</v>
      </c>
      <c r="VNA97" s="912">
        <f t="shared" si="274"/>
        <v>0</v>
      </c>
      <c r="VNB97" s="912">
        <f t="shared" ref="VNB97:VPM97" si="275">SUM(VNB96+VNB98)</f>
        <v>0</v>
      </c>
      <c r="VNC97" s="912">
        <f t="shared" si="275"/>
        <v>0</v>
      </c>
      <c r="VND97" s="912">
        <f t="shared" si="275"/>
        <v>0</v>
      </c>
      <c r="VNE97" s="912">
        <f t="shared" si="275"/>
        <v>0</v>
      </c>
      <c r="VNF97" s="912">
        <f t="shared" si="275"/>
        <v>0</v>
      </c>
      <c r="VNG97" s="912">
        <f t="shared" si="275"/>
        <v>0</v>
      </c>
      <c r="VNH97" s="912">
        <f t="shared" si="275"/>
        <v>0</v>
      </c>
      <c r="VNI97" s="912">
        <f t="shared" si="275"/>
        <v>0</v>
      </c>
      <c r="VNJ97" s="912">
        <f t="shared" si="275"/>
        <v>0</v>
      </c>
      <c r="VNK97" s="912">
        <f t="shared" si="275"/>
        <v>0</v>
      </c>
      <c r="VNL97" s="912">
        <f t="shared" si="275"/>
        <v>0</v>
      </c>
      <c r="VNM97" s="912">
        <f t="shared" si="275"/>
        <v>0</v>
      </c>
      <c r="VNN97" s="912">
        <f t="shared" si="275"/>
        <v>0</v>
      </c>
      <c r="VNO97" s="912">
        <f t="shared" si="275"/>
        <v>0</v>
      </c>
      <c r="VNP97" s="912">
        <f t="shared" si="275"/>
        <v>0</v>
      </c>
      <c r="VNQ97" s="912">
        <f t="shared" si="275"/>
        <v>0</v>
      </c>
      <c r="VNR97" s="912">
        <f t="shared" si="275"/>
        <v>0</v>
      </c>
      <c r="VNS97" s="912">
        <f t="shared" si="275"/>
        <v>0</v>
      </c>
      <c r="VNT97" s="912">
        <f t="shared" si="275"/>
        <v>0</v>
      </c>
      <c r="VNU97" s="912">
        <f t="shared" si="275"/>
        <v>0</v>
      </c>
      <c r="VNV97" s="912">
        <f t="shared" si="275"/>
        <v>0</v>
      </c>
      <c r="VNW97" s="912">
        <f t="shared" si="275"/>
        <v>0</v>
      </c>
      <c r="VNX97" s="912">
        <f t="shared" si="275"/>
        <v>0</v>
      </c>
      <c r="VNY97" s="912">
        <f t="shared" si="275"/>
        <v>0</v>
      </c>
      <c r="VNZ97" s="912">
        <f t="shared" si="275"/>
        <v>0</v>
      </c>
      <c r="VOA97" s="912">
        <f t="shared" si="275"/>
        <v>0</v>
      </c>
      <c r="VOB97" s="912">
        <f t="shared" si="275"/>
        <v>0</v>
      </c>
      <c r="VOC97" s="912">
        <f t="shared" si="275"/>
        <v>0</v>
      </c>
      <c r="VOD97" s="912">
        <f t="shared" si="275"/>
        <v>0</v>
      </c>
      <c r="VOE97" s="912">
        <f t="shared" si="275"/>
        <v>0</v>
      </c>
      <c r="VOF97" s="912">
        <f t="shared" si="275"/>
        <v>0</v>
      </c>
      <c r="VOG97" s="912">
        <f t="shared" si="275"/>
        <v>0</v>
      </c>
      <c r="VOH97" s="912">
        <f t="shared" si="275"/>
        <v>0</v>
      </c>
      <c r="VOI97" s="912">
        <f t="shared" si="275"/>
        <v>0</v>
      </c>
      <c r="VOJ97" s="912">
        <f t="shared" si="275"/>
        <v>0</v>
      </c>
      <c r="VOK97" s="912">
        <f t="shared" si="275"/>
        <v>0</v>
      </c>
      <c r="VOL97" s="912">
        <f t="shared" si="275"/>
        <v>0</v>
      </c>
      <c r="VOM97" s="912">
        <f t="shared" si="275"/>
        <v>0</v>
      </c>
      <c r="VON97" s="912">
        <f t="shared" si="275"/>
        <v>0</v>
      </c>
      <c r="VOO97" s="912">
        <f t="shared" si="275"/>
        <v>0</v>
      </c>
      <c r="VOP97" s="912">
        <f t="shared" si="275"/>
        <v>0</v>
      </c>
      <c r="VOQ97" s="912">
        <f t="shared" si="275"/>
        <v>0</v>
      </c>
      <c r="VOR97" s="912">
        <f t="shared" si="275"/>
        <v>0</v>
      </c>
      <c r="VOS97" s="912">
        <f t="shared" si="275"/>
        <v>0</v>
      </c>
      <c r="VOT97" s="912">
        <f t="shared" si="275"/>
        <v>0</v>
      </c>
      <c r="VOU97" s="912">
        <f t="shared" si="275"/>
        <v>0</v>
      </c>
      <c r="VOV97" s="912">
        <f t="shared" si="275"/>
        <v>0</v>
      </c>
      <c r="VOW97" s="912">
        <f t="shared" si="275"/>
        <v>0</v>
      </c>
      <c r="VOX97" s="912">
        <f t="shared" si="275"/>
        <v>0</v>
      </c>
      <c r="VOY97" s="912">
        <f t="shared" si="275"/>
        <v>0</v>
      </c>
      <c r="VOZ97" s="912">
        <f t="shared" si="275"/>
        <v>0</v>
      </c>
      <c r="VPA97" s="912">
        <f t="shared" si="275"/>
        <v>0</v>
      </c>
      <c r="VPB97" s="912">
        <f t="shared" si="275"/>
        <v>0</v>
      </c>
      <c r="VPC97" s="912">
        <f t="shared" si="275"/>
        <v>0</v>
      </c>
      <c r="VPD97" s="912">
        <f t="shared" si="275"/>
        <v>0</v>
      </c>
      <c r="VPE97" s="912">
        <f t="shared" si="275"/>
        <v>0</v>
      </c>
      <c r="VPF97" s="912">
        <f t="shared" si="275"/>
        <v>0</v>
      </c>
      <c r="VPG97" s="912">
        <f t="shared" si="275"/>
        <v>0</v>
      </c>
      <c r="VPH97" s="912">
        <f t="shared" si="275"/>
        <v>0</v>
      </c>
      <c r="VPI97" s="912">
        <f t="shared" si="275"/>
        <v>0</v>
      </c>
      <c r="VPJ97" s="912">
        <f t="shared" si="275"/>
        <v>0</v>
      </c>
      <c r="VPK97" s="912">
        <f t="shared" si="275"/>
        <v>0</v>
      </c>
      <c r="VPL97" s="912">
        <f t="shared" si="275"/>
        <v>0</v>
      </c>
      <c r="VPM97" s="912">
        <f t="shared" si="275"/>
        <v>0</v>
      </c>
      <c r="VPN97" s="912">
        <f t="shared" ref="VPN97:VRY97" si="276">SUM(VPN96+VPN98)</f>
        <v>0</v>
      </c>
      <c r="VPO97" s="912">
        <f t="shared" si="276"/>
        <v>0</v>
      </c>
      <c r="VPP97" s="912">
        <f t="shared" si="276"/>
        <v>0</v>
      </c>
      <c r="VPQ97" s="912">
        <f t="shared" si="276"/>
        <v>0</v>
      </c>
      <c r="VPR97" s="912">
        <f t="shared" si="276"/>
        <v>0</v>
      </c>
      <c r="VPS97" s="912">
        <f t="shared" si="276"/>
        <v>0</v>
      </c>
      <c r="VPT97" s="912">
        <f t="shared" si="276"/>
        <v>0</v>
      </c>
      <c r="VPU97" s="912">
        <f t="shared" si="276"/>
        <v>0</v>
      </c>
      <c r="VPV97" s="912">
        <f t="shared" si="276"/>
        <v>0</v>
      </c>
      <c r="VPW97" s="912">
        <f t="shared" si="276"/>
        <v>0</v>
      </c>
      <c r="VPX97" s="912">
        <f t="shared" si="276"/>
        <v>0</v>
      </c>
      <c r="VPY97" s="912">
        <f t="shared" si="276"/>
        <v>0</v>
      </c>
      <c r="VPZ97" s="912">
        <f t="shared" si="276"/>
        <v>0</v>
      </c>
      <c r="VQA97" s="912">
        <f t="shared" si="276"/>
        <v>0</v>
      </c>
      <c r="VQB97" s="912">
        <f t="shared" si="276"/>
        <v>0</v>
      </c>
      <c r="VQC97" s="912">
        <f t="shared" si="276"/>
        <v>0</v>
      </c>
      <c r="VQD97" s="912">
        <f t="shared" si="276"/>
        <v>0</v>
      </c>
      <c r="VQE97" s="912">
        <f t="shared" si="276"/>
        <v>0</v>
      </c>
      <c r="VQF97" s="912">
        <f t="shared" si="276"/>
        <v>0</v>
      </c>
      <c r="VQG97" s="912">
        <f t="shared" si="276"/>
        <v>0</v>
      </c>
      <c r="VQH97" s="912">
        <f t="shared" si="276"/>
        <v>0</v>
      </c>
      <c r="VQI97" s="912">
        <f t="shared" si="276"/>
        <v>0</v>
      </c>
      <c r="VQJ97" s="912">
        <f t="shared" si="276"/>
        <v>0</v>
      </c>
      <c r="VQK97" s="912">
        <f t="shared" si="276"/>
        <v>0</v>
      </c>
      <c r="VQL97" s="912">
        <f t="shared" si="276"/>
        <v>0</v>
      </c>
      <c r="VQM97" s="912">
        <f t="shared" si="276"/>
        <v>0</v>
      </c>
      <c r="VQN97" s="912">
        <f t="shared" si="276"/>
        <v>0</v>
      </c>
      <c r="VQO97" s="912">
        <f t="shared" si="276"/>
        <v>0</v>
      </c>
      <c r="VQP97" s="912">
        <f t="shared" si="276"/>
        <v>0</v>
      </c>
      <c r="VQQ97" s="912">
        <f t="shared" si="276"/>
        <v>0</v>
      </c>
      <c r="VQR97" s="912">
        <f t="shared" si="276"/>
        <v>0</v>
      </c>
      <c r="VQS97" s="912">
        <f t="shared" si="276"/>
        <v>0</v>
      </c>
      <c r="VQT97" s="912">
        <f t="shared" si="276"/>
        <v>0</v>
      </c>
      <c r="VQU97" s="912">
        <f t="shared" si="276"/>
        <v>0</v>
      </c>
      <c r="VQV97" s="912">
        <f t="shared" si="276"/>
        <v>0</v>
      </c>
      <c r="VQW97" s="912">
        <f t="shared" si="276"/>
        <v>0</v>
      </c>
      <c r="VQX97" s="912">
        <f t="shared" si="276"/>
        <v>0</v>
      </c>
      <c r="VQY97" s="912">
        <f t="shared" si="276"/>
        <v>0</v>
      </c>
      <c r="VQZ97" s="912">
        <f t="shared" si="276"/>
        <v>0</v>
      </c>
      <c r="VRA97" s="912">
        <f t="shared" si="276"/>
        <v>0</v>
      </c>
      <c r="VRB97" s="912">
        <f t="shared" si="276"/>
        <v>0</v>
      </c>
      <c r="VRC97" s="912">
        <f t="shared" si="276"/>
        <v>0</v>
      </c>
      <c r="VRD97" s="912">
        <f t="shared" si="276"/>
        <v>0</v>
      </c>
      <c r="VRE97" s="912">
        <f t="shared" si="276"/>
        <v>0</v>
      </c>
      <c r="VRF97" s="912">
        <f t="shared" si="276"/>
        <v>0</v>
      </c>
      <c r="VRG97" s="912">
        <f t="shared" si="276"/>
        <v>0</v>
      </c>
      <c r="VRH97" s="912">
        <f t="shared" si="276"/>
        <v>0</v>
      </c>
      <c r="VRI97" s="912">
        <f t="shared" si="276"/>
        <v>0</v>
      </c>
      <c r="VRJ97" s="912">
        <f t="shared" si="276"/>
        <v>0</v>
      </c>
      <c r="VRK97" s="912">
        <f t="shared" si="276"/>
        <v>0</v>
      </c>
      <c r="VRL97" s="912">
        <f t="shared" si="276"/>
        <v>0</v>
      </c>
      <c r="VRM97" s="912">
        <f t="shared" si="276"/>
        <v>0</v>
      </c>
      <c r="VRN97" s="912">
        <f t="shared" si="276"/>
        <v>0</v>
      </c>
      <c r="VRO97" s="912">
        <f t="shared" si="276"/>
        <v>0</v>
      </c>
      <c r="VRP97" s="912">
        <f t="shared" si="276"/>
        <v>0</v>
      </c>
      <c r="VRQ97" s="912">
        <f t="shared" si="276"/>
        <v>0</v>
      </c>
      <c r="VRR97" s="912">
        <f t="shared" si="276"/>
        <v>0</v>
      </c>
      <c r="VRS97" s="912">
        <f t="shared" si="276"/>
        <v>0</v>
      </c>
      <c r="VRT97" s="912">
        <f t="shared" si="276"/>
        <v>0</v>
      </c>
      <c r="VRU97" s="912">
        <f t="shared" si="276"/>
        <v>0</v>
      </c>
      <c r="VRV97" s="912">
        <f t="shared" si="276"/>
        <v>0</v>
      </c>
      <c r="VRW97" s="912">
        <f t="shared" si="276"/>
        <v>0</v>
      </c>
      <c r="VRX97" s="912">
        <f t="shared" si="276"/>
        <v>0</v>
      </c>
      <c r="VRY97" s="912">
        <f t="shared" si="276"/>
        <v>0</v>
      </c>
      <c r="VRZ97" s="912">
        <f t="shared" ref="VRZ97:VUK97" si="277">SUM(VRZ96+VRZ98)</f>
        <v>0</v>
      </c>
      <c r="VSA97" s="912">
        <f t="shared" si="277"/>
        <v>0</v>
      </c>
      <c r="VSB97" s="912">
        <f t="shared" si="277"/>
        <v>0</v>
      </c>
      <c r="VSC97" s="912">
        <f t="shared" si="277"/>
        <v>0</v>
      </c>
      <c r="VSD97" s="912">
        <f t="shared" si="277"/>
        <v>0</v>
      </c>
      <c r="VSE97" s="912">
        <f t="shared" si="277"/>
        <v>0</v>
      </c>
      <c r="VSF97" s="912">
        <f t="shared" si="277"/>
        <v>0</v>
      </c>
      <c r="VSG97" s="912">
        <f t="shared" si="277"/>
        <v>0</v>
      </c>
      <c r="VSH97" s="912">
        <f t="shared" si="277"/>
        <v>0</v>
      </c>
      <c r="VSI97" s="912">
        <f t="shared" si="277"/>
        <v>0</v>
      </c>
      <c r="VSJ97" s="912">
        <f t="shared" si="277"/>
        <v>0</v>
      </c>
      <c r="VSK97" s="912">
        <f t="shared" si="277"/>
        <v>0</v>
      </c>
      <c r="VSL97" s="912">
        <f t="shared" si="277"/>
        <v>0</v>
      </c>
      <c r="VSM97" s="912">
        <f t="shared" si="277"/>
        <v>0</v>
      </c>
      <c r="VSN97" s="912">
        <f t="shared" si="277"/>
        <v>0</v>
      </c>
      <c r="VSO97" s="912">
        <f t="shared" si="277"/>
        <v>0</v>
      </c>
      <c r="VSP97" s="912">
        <f t="shared" si="277"/>
        <v>0</v>
      </c>
      <c r="VSQ97" s="912">
        <f t="shared" si="277"/>
        <v>0</v>
      </c>
      <c r="VSR97" s="912">
        <f t="shared" si="277"/>
        <v>0</v>
      </c>
      <c r="VSS97" s="912">
        <f t="shared" si="277"/>
        <v>0</v>
      </c>
      <c r="VST97" s="912">
        <f t="shared" si="277"/>
        <v>0</v>
      </c>
      <c r="VSU97" s="912">
        <f t="shared" si="277"/>
        <v>0</v>
      </c>
      <c r="VSV97" s="912">
        <f t="shared" si="277"/>
        <v>0</v>
      </c>
      <c r="VSW97" s="912">
        <f t="shared" si="277"/>
        <v>0</v>
      </c>
      <c r="VSX97" s="912">
        <f t="shared" si="277"/>
        <v>0</v>
      </c>
      <c r="VSY97" s="912">
        <f t="shared" si="277"/>
        <v>0</v>
      </c>
      <c r="VSZ97" s="912">
        <f t="shared" si="277"/>
        <v>0</v>
      </c>
      <c r="VTA97" s="912">
        <f t="shared" si="277"/>
        <v>0</v>
      </c>
      <c r="VTB97" s="912">
        <f t="shared" si="277"/>
        <v>0</v>
      </c>
      <c r="VTC97" s="912">
        <f t="shared" si="277"/>
        <v>0</v>
      </c>
      <c r="VTD97" s="912">
        <f t="shared" si="277"/>
        <v>0</v>
      </c>
      <c r="VTE97" s="912">
        <f t="shared" si="277"/>
        <v>0</v>
      </c>
      <c r="VTF97" s="912">
        <f t="shared" si="277"/>
        <v>0</v>
      </c>
      <c r="VTG97" s="912">
        <f t="shared" si="277"/>
        <v>0</v>
      </c>
      <c r="VTH97" s="912">
        <f t="shared" si="277"/>
        <v>0</v>
      </c>
      <c r="VTI97" s="912">
        <f t="shared" si="277"/>
        <v>0</v>
      </c>
      <c r="VTJ97" s="912">
        <f t="shared" si="277"/>
        <v>0</v>
      </c>
      <c r="VTK97" s="912">
        <f t="shared" si="277"/>
        <v>0</v>
      </c>
      <c r="VTL97" s="912">
        <f t="shared" si="277"/>
        <v>0</v>
      </c>
      <c r="VTM97" s="912">
        <f t="shared" si="277"/>
        <v>0</v>
      </c>
      <c r="VTN97" s="912">
        <f t="shared" si="277"/>
        <v>0</v>
      </c>
      <c r="VTO97" s="912">
        <f t="shared" si="277"/>
        <v>0</v>
      </c>
      <c r="VTP97" s="912">
        <f t="shared" si="277"/>
        <v>0</v>
      </c>
      <c r="VTQ97" s="912">
        <f t="shared" si="277"/>
        <v>0</v>
      </c>
      <c r="VTR97" s="912">
        <f t="shared" si="277"/>
        <v>0</v>
      </c>
      <c r="VTS97" s="912">
        <f t="shared" si="277"/>
        <v>0</v>
      </c>
      <c r="VTT97" s="912">
        <f t="shared" si="277"/>
        <v>0</v>
      </c>
      <c r="VTU97" s="912">
        <f t="shared" si="277"/>
        <v>0</v>
      </c>
      <c r="VTV97" s="912">
        <f t="shared" si="277"/>
        <v>0</v>
      </c>
      <c r="VTW97" s="912">
        <f t="shared" si="277"/>
        <v>0</v>
      </c>
      <c r="VTX97" s="912">
        <f t="shared" si="277"/>
        <v>0</v>
      </c>
      <c r="VTY97" s="912">
        <f t="shared" si="277"/>
        <v>0</v>
      </c>
      <c r="VTZ97" s="912">
        <f t="shared" si="277"/>
        <v>0</v>
      </c>
      <c r="VUA97" s="912">
        <f t="shared" si="277"/>
        <v>0</v>
      </c>
      <c r="VUB97" s="912">
        <f t="shared" si="277"/>
        <v>0</v>
      </c>
      <c r="VUC97" s="912">
        <f t="shared" si="277"/>
        <v>0</v>
      </c>
      <c r="VUD97" s="912">
        <f t="shared" si="277"/>
        <v>0</v>
      </c>
      <c r="VUE97" s="912">
        <f t="shared" si="277"/>
        <v>0</v>
      </c>
      <c r="VUF97" s="912">
        <f t="shared" si="277"/>
        <v>0</v>
      </c>
      <c r="VUG97" s="912">
        <f t="shared" si="277"/>
        <v>0</v>
      </c>
      <c r="VUH97" s="912">
        <f t="shared" si="277"/>
        <v>0</v>
      </c>
      <c r="VUI97" s="912">
        <f t="shared" si="277"/>
        <v>0</v>
      </c>
      <c r="VUJ97" s="912">
        <f t="shared" si="277"/>
        <v>0</v>
      </c>
      <c r="VUK97" s="912">
        <f t="shared" si="277"/>
        <v>0</v>
      </c>
      <c r="VUL97" s="912">
        <f t="shared" ref="VUL97:VWW97" si="278">SUM(VUL96+VUL98)</f>
        <v>0</v>
      </c>
      <c r="VUM97" s="912">
        <f t="shared" si="278"/>
        <v>0</v>
      </c>
      <c r="VUN97" s="912">
        <f t="shared" si="278"/>
        <v>0</v>
      </c>
      <c r="VUO97" s="912">
        <f t="shared" si="278"/>
        <v>0</v>
      </c>
      <c r="VUP97" s="912">
        <f t="shared" si="278"/>
        <v>0</v>
      </c>
      <c r="VUQ97" s="912">
        <f t="shared" si="278"/>
        <v>0</v>
      </c>
      <c r="VUR97" s="912">
        <f t="shared" si="278"/>
        <v>0</v>
      </c>
      <c r="VUS97" s="912">
        <f t="shared" si="278"/>
        <v>0</v>
      </c>
      <c r="VUT97" s="912">
        <f t="shared" si="278"/>
        <v>0</v>
      </c>
      <c r="VUU97" s="912">
        <f t="shared" si="278"/>
        <v>0</v>
      </c>
      <c r="VUV97" s="912">
        <f t="shared" si="278"/>
        <v>0</v>
      </c>
      <c r="VUW97" s="912">
        <f t="shared" si="278"/>
        <v>0</v>
      </c>
      <c r="VUX97" s="912">
        <f t="shared" si="278"/>
        <v>0</v>
      </c>
      <c r="VUY97" s="912">
        <f t="shared" si="278"/>
        <v>0</v>
      </c>
      <c r="VUZ97" s="912">
        <f t="shared" si="278"/>
        <v>0</v>
      </c>
      <c r="VVA97" s="912">
        <f t="shared" si="278"/>
        <v>0</v>
      </c>
      <c r="VVB97" s="912">
        <f t="shared" si="278"/>
        <v>0</v>
      </c>
      <c r="VVC97" s="912">
        <f t="shared" si="278"/>
        <v>0</v>
      </c>
      <c r="VVD97" s="912">
        <f t="shared" si="278"/>
        <v>0</v>
      </c>
      <c r="VVE97" s="912">
        <f t="shared" si="278"/>
        <v>0</v>
      </c>
      <c r="VVF97" s="912">
        <f t="shared" si="278"/>
        <v>0</v>
      </c>
      <c r="VVG97" s="912">
        <f t="shared" si="278"/>
        <v>0</v>
      </c>
      <c r="VVH97" s="912">
        <f t="shared" si="278"/>
        <v>0</v>
      </c>
      <c r="VVI97" s="912">
        <f t="shared" si="278"/>
        <v>0</v>
      </c>
      <c r="VVJ97" s="912">
        <f t="shared" si="278"/>
        <v>0</v>
      </c>
      <c r="VVK97" s="912">
        <f t="shared" si="278"/>
        <v>0</v>
      </c>
      <c r="VVL97" s="912">
        <f t="shared" si="278"/>
        <v>0</v>
      </c>
      <c r="VVM97" s="912">
        <f t="shared" si="278"/>
        <v>0</v>
      </c>
      <c r="VVN97" s="912">
        <f t="shared" si="278"/>
        <v>0</v>
      </c>
      <c r="VVO97" s="912">
        <f t="shared" si="278"/>
        <v>0</v>
      </c>
      <c r="VVP97" s="912">
        <f t="shared" si="278"/>
        <v>0</v>
      </c>
      <c r="VVQ97" s="912">
        <f t="shared" si="278"/>
        <v>0</v>
      </c>
      <c r="VVR97" s="912">
        <f t="shared" si="278"/>
        <v>0</v>
      </c>
      <c r="VVS97" s="912">
        <f t="shared" si="278"/>
        <v>0</v>
      </c>
      <c r="VVT97" s="912">
        <f t="shared" si="278"/>
        <v>0</v>
      </c>
      <c r="VVU97" s="912">
        <f t="shared" si="278"/>
        <v>0</v>
      </c>
      <c r="VVV97" s="912">
        <f t="shared" si="278"/>
        <v>0</v>
      </c>
      <c r="VVW97" s="912">
        <f t="shared" si="278"/>
        <v>0</v>
      </c>
      <c r="VVX97" s="912">
        <f t="shared" si="278"/>
        <v>0</v>
      </c>
      <c r="VVY97" s="912">
        <f t="shared" si="278"/>
        <v>0</v>
      </c>
      <c r="VVZ97" s="912">
        <f t="shared" si="278"/>
        <v>0</v>
      </c>
      <c r="VWA97" s="912">
        <f t="shared" si="278"/>
        <v>0</v>
      </c>
      <c r="VWB97" s="912">
        <f t="shared" si="278"/>
        <v>0</v>
      </c>
      <c r="VWC97" s="912">
        <f t="shared" si="278"/>
        <v>0</v>
      </c>
      <c r="VWD97" s="912">
        <f t="shared" si="278"/>
        <v>0</v>
      </c>
      <c r="VWE97" s="912">
        <f t="shared" si="278"/>
        <v>0</v>
      </c>
      <c r="VWF97" s="912">
        <f t="shared" si="278"/>
        <v>0</v>
      </c>
      <c r="VWG97" s="912">
        <f t="shared" si="278"/>
        <v>0</v>
      </c>
      <c r="VWH97" s="912">
        <f t="shared" si="278"/>
        <v>0</v>
      </c>
      <c r="VWI97" s="912">
        <f t="shared" si="278"/>
        <v>0</v>
      </c>
      <c r="VWJ97" s="912">
        <f t="shared" si="278"/>
        <v>0</v>
      </c>
      <c r="VWK97" s="912">
        <f t="shared" si="278"/>
        <v>0</v>
      </c>
      <c r="VWL97" s="912">
        <f t="shared" si="278"/>
        <v>0</v>
      </c>
      <c r="VWM97" s="912">
        <f t="shared" si="278"/>
        <v>0</v>
      </c>
      <c r="VWN97" s="912">
        <f t="shared" si="278"/>
        <v>0</v>
      </c>
      <c r="VWO97" s="912">
        <f t="shared" si="278"/>
        <v>0</v>
      </c>
      <c r="VWP97" s="912">
        <f t="shared" si="278"/>
        <v>0</v>
      </c>
      <c r="VWQ97" s="912">
        <f t="shared" si="278"/>
        <v>0</v>
      </c>
      <c r="VWR97" s="912">
        <f t="shared" si="278"/>
        <v>0</v>
      </c>
      <c r="VWS97" s="912">
        <f t="shared" si="278"/>
        <v>0</v>
      </c>
      <c r="VWT97" s="912">
        <f t="shared" si="278"/>
        <v>0</v>
      </c>
      <c r="VWU97" s="912">
        <f t="shared" si="278"/>
        <v>0</v>
      </c>
      <c r="VWV97" s="912">
        <f t="shared" si="278"/>
        <v>0</v>
      </c>
      <c r="VWW97" s="912">
        <f t="shared" si="278"/>
        <v>0</v>
      </c>
      <c r="VWX97" s="912">
        <f t="shared" ref="VWX97:VZI97" si="279">SUM(VWX96+VWX98)</f>
        <v>0</v>
      </c>
      <c r="VWY97" s="912">
        <f t="shared" si="279"/>
        <v>0</v>
      </c>
      <c r="VWZ97" s="912">
        <f t="shared" si="279"/>
        <v>0</v>
      </c>
      <c r="VXA97" s="912">
        <f t="shared" si="279"/>
        <v>0</v>
      </c>
      <c r="VXB97" s="912">
        <f t="shared" si="279"/>
        <v>0</v>
      </c>
      <c r="VXC97" s="912">
        <f t="shared" si="279"/>
        <v>0</v>
      </c>
      <c r="VXD97" s="912">
        <f t="shared" si="279"/>
        <v>0</v>
      </c>
      <c r="VXE97" s="912">
        <f t="shared" si="279"/>
        <v>0</v>
      </c>
      <c r="VXF97" s="912">
        <f t="shared" si="279"/>
        <v>0</v>
      </c>
      <c r="VXG97" s="912">
        <f t="shared" si="279"/>
        <v>0</v>
      </c>
      <c r="VXH97" s="912">
        <f t="shared" si="279"/>
        <v>0</v>
      </c>
      <c r="VXI97" s="912">
        <f t="shared" si="279"/>
        <v>0</v>
      </c>
      <c r="VXJ97" s="912">
        <f t="shared" si="279"/>
        <v>0</v>
      </c>
      <c r="VXK97" s="912">
        <f t="shared" si="279"/>
        <v>0</v>
      </c>
      <c r="VXL97" s="912">
        <f t="shared" si="279"/>
        <v>0</v>
      </c>
      <c r="VXM97" s="912">
        <f t="shared" si="279"/>
        <v>0</v>
      </c>
      <c r="VXN97" s="912">
        <f t="shared" si="279"/>
        <v>0</v>
      </c>
      <c r="VXO97" s="912">
        <f t="shared" si="279"/>
        <v>0</v>
      </c>
      <c r="VXP97" s="912">
        <f t="shared" si="279"/>
        <v>0</v>
      </c>
      <c r="VXQ97" s="912">
        <f t="shared" si="279"/>
        <v>0</v>
      </c>
      <c r="VXR97" s="912">
        <f t="shared" si="279"/>
        <v>0</v>
      </c>
      <c r="VXS97" s="912">
        <f t="shared" si="279"/>
        <v>0</v>
      </c>
      <c r="VXT97" s="912">
        <f t="shared" si="279"/>
        <v>0</v>
      </c>
      <c r="VXU97" s="912">
        <f t="shared" si="279"/>
        <v>0</v>
      </c>
      <c r="VXV97" s="912">
        <f t="shared" si="279"/>
        <v>0</v>
      </c>
      <c r="VXW97" s="912">
        <f t="shared" si="279"/>
        <v>0</v>
      </c>
      <c r="VXX97" s="912">
        <f t="shared" si="279"/>
        <v>0</v>
      </c>
      <c r="VXY97" s="912">
        <f t="shared" si="279"/>
        <v>0</v>
      </c>
      <c r="VXZ97" s="912">
        <f t="shared" si="279"/>
        <v>0</v>
      </c>
      <c r="VYA97" s="912">
        <f t="shared" si="279"/>
        <v>0</v>
      </c>
      <c r="VYB97" s="912">
        <f t="shared" si="279"/>
        <v>0</v>
      </c>
      <c r="VYC97" s="912">
        <f t="shared" si="279"/>
        <v>0</v>
      </c>
      <c r="VYD97" s="912">
        <f t="shared" si="279"/>
        <v>0</v>
      </c>
      <c r="VYE97" s="912">
        <f t="shared" si="279"/>
        <v>0</v>
      </c>
      <c r="VYF97" s="912">
        <f t="shared" si="279"/>
        <v>0</v>
      </c>
      <c r="VYG97" s="912">
        <f t="shared" si="279"/>
        <v>0</v>
      </c>
      <c r="VYH97" s="912">
        <f t="shared" si="279"/>
        <v>0</v>
      </c>
      <c r="VYI97" s="912">
        <f t="shared" si="279"/>
        <v>0</v>
      </c>
      <c r="VYJ97" s="912">
        <f t="shared" si="279"/>
        <v>0</v>
      </c>
      <c r="VYK97" s="912">
        <f t="shared" si="279"/>
        <v>0</v>
      </c>
      <c r="VYL97" s="912">
        <f t="shared" si="279"/>
        <v>0</v>
      </c>
      <c r="VYM97" s="912">
        <f t="shared" si="279"/>
        <v>0</v>
      </c>
      <c r="VYN97" s="912">
        <f t="shared" si="279"/>
        <v>0</v>
      </c>
      <c r="VYO97" s="912">
        <f t="shared" si="279"/>
        <v>0</v>
      </c>
      <c r="VYP97" s="912">
        <f t="shared" si="279"/>
        <v>0</v>
      </c>
      <c r="VYQ97" s="912">
        <f t="shared" si="279"/>
        <v>0</v>
      </c>
      <c r="VYR97" s="912">
        <f t="shared" si="279"/>
        <v>0</v>
      </c>
      <c r="VYS97" s="912">
        <f t="shared" si="279"/>
        <v>0</v>
      </c>
      <c r="VYT97" s="912">
        <f t="shared" si="279"/>
        <v>0</v>
      </c>
      <c r="VYU97" s="912">
        <f t="shared" si="279"/>
        <v>0</v>
      </c>
      <c r="VYV97" s="912">
        <f t="shared" si="279"/>
        <v>0</v>
      </c>
      <c r="VYW97" s="912">
        <f t="shared" si="279"/>
        <v>0</v>
      </c>
      <c r="VYX97" s="912">
        <f t="shared" si="279"/>
        <v>0</v>
      </c>
      <c r="VYY97" s="912">
        <f t="shared" si="279"/>
        <v>0</v>
      </c>
      <c r="VYZ97" s="912">
        <f t="shared" si="279"/>
        <v>0</v>
      </c>
      <c r="VZA97" s="912">
        <f t="shared" si="279"/>
        <v>0</v>
      </c>
      <c r="VZB97" s="912">
        <f t="shared" si="279"/>
        <v>0</v>
      </c>
      <c r="VZC97" s="912">
        <f t="shared" si="279"/>
        <v>0</v>
      </c>
      <c r="VZD97" s="912">
        <f t="shared" si="279"/>
        <v>0</v>
      </c>
      <c r="VZE97" s="912">
        <f t="shared" si="279"/>
        <v>0</v>
      </c>
      <c r="VZF97" s="912">
        <f t="shared" si="279"/>
        <v>0</v>
      </c>
      <c r="VZG97" s="912">
        <f t="shared" si="279"/>
        <v>0</v>
      </c>
      <c r="VZH97" s="912">
        <f t="shared" si="279"/>
        <v>0</v>
      </c>
      <c r="VZI97" s="912">
        <f t="shared" si="279"/>
        <v>0</v>
      </c>
      <c r="VZJ97" s="912">
        <f t="shared" ref="VZJ97:WBU97" si="280">SUM(VZJ96+VZJ98)</f>
        <v>0</v>
      </c>
      <c r="VZK97" s="912">
        <f t="shared" si="280"/>
        <v>0</v>
      </c>
      <c r="VZL97" s="912">
        <f t="shared" si="280"/>
        <v>0</v>
      </c>
      <c r="VZM97" s="912">
        <f t="shared" si="280"/>
        <v>0</v>
      </c>
      <c r="VZN97" s="912">
        <f t="shared" si="280"/>
        <v>0</v>
      </c>
      <c r="VZO97" s="912">
        <f t="shared" si="280"/>
        <v>0</v>
      </c>
      <c r="VZP97" s="912">
        <f t="shared" si="280"/>
        <v>0</v>
      </c>
      <c r="VZQ97" s="912">
        <f t="shared" si="280"/>
        <v>0</v>
      </c>
      <c r="VZR97" s="912">
        <f t="shared" si="280"/>
        <v>0</v>
      </c>
      <c r="VZS97" s="912">
        <f t="shared" si="280"/>
        <v>0</v>
      </c>
      <c r="VZT97" s="912">
        <f t="shared" si="280"/>
        <v>0</v>
      </c>
      <c r="VZU97" s="912">
        <f t="shared" si="280"/>
        <v>0</v>
      </c>
      <c r="VZV97" s="912">
        <f t="shared" si="280"/>
        <v>0</v>
      </c>
      <c r="VZW97" s="912">
        <f t="shared" si="280"/>
        <v>0</v>
      </c>
      <c r="VZX97" s="912">
        <f t="shared" si="280"/>
        <v>0</v>
      </c>
      <c r="VZY97" s="912">
        <f t="shared" si="280"/>
        <v>0</v>
      </c>
      <c r="VZZ97" s="912">
        <f t="shared" si="280"/>
        <v>0</v>
      </c>
      <c r="WAA97" s="912">
        <f t="shared" si="280"/>
        <v>0</v>
      </c>
      <c r="WAB97" s="912">
        <f t="shared" si="280"/>
        <v>0</v>
      </c>
      <c r="WAC97" s="912">
        <f t="shared" si="280"/>
        <v>0</v>
      </c>
      <c r="WAD97" s="912">
        <f t="shared" si="280"/>
        <v>0</v>
      </c>
      <c r="WAE97" s="912">
        <f t="shared" si="280"/>
        <v>0</v>
      </c>
      <c r="WAF97" s="912">
        <f t="shared" si="280"/>
        <v>0</v>
      </c>
      <c r="WAG97" s="912">
        <f t="shared" si="280"/>
        <v>0</v>
      </c>
      <c r="WAH97" s="912">
        <f t="shared" si="280"/>
        <v>0</v>
      </c>
      <c r="WAI97" s="912">
        <f t="shared" si="280"/>
        <v>0</v>
      </c>
      <c r="WAJ97" s="912">
        <f t="shared" si="280"/>
        <v>0</v>
      </c>
      <c r="WAK97" s="912">
        <f t="shared" si="280"/>
        <v>0</v>
      </c>
      <c r="WAL97" s="912">
        <f t="shared" si="280"/>
        <v>0</v>
      </c>
      <c r="WAM97" s="912">
        <f t="shared" si="280"/>
        <v>0</v>
      </c>
      <c r="WAN97" s="912">
        <f t="shared" si="280"/>
        <v>0</v>
      </c>
      <c r="WAO97" s="912">
        <f t="shared" si="280"/>
        <v>0</v>
      </c>
      <c r="WAP97" s="912">
        <f t="shared" si="280"/>
        <v>0</v>
      </c>
      <c r="WAQ97" s="912">
        <f t="shared" si="280"/>
        <v>0</v>
      </c>
      <c r="WAR97" s="912">
        <f t="shared" si="280"/>
        <v>0</v>
      </c>
      <c r="WAS97" s="912">
        <f t="shared" si="280"/>
        <v>0</v>
      </c>
      <c r="WAT97" s="912">
        <f t="shared" si="280"/>
        <v>0</v>
      </c>
      <c r="WAU97" s="912">
        <f t="shared" si="280"/>
        <v>0</v>
      </c>
      <c r="WAV97" s="912">
        <f t="shared" si="280"/>
        <v>0</v>
      </c>
      <c r="WAW97" s="912">
        <f t="shared" si="280"/>
        <v>0</v>
      </c>
      <c r="WAX97" s="912">
        <f t="shared" si="280"/>
        <v>0</v>
      </c>
      <c r="WAY97" s="912">
        <f t="shared" si="280"/>
        <v>0</v>
      </c>
      <c r="WAZ97" s="912">
        <f t="shared" si="280"/>
        <v>0</v>
      </c>
      <c r="WBA97" s="912">
        <f t="shared" si="280"/>
        <v>0</v>
      </c>
      <c r="WBB97" s="912">
        <f t="shared" si="280"/>
        <v>0</v>
      </c>
      <c r="WBC97" s="912">
        <f t="shared" si="280"/>
        <v>0</v>
      </c>
      <c r="WBD97" s="912">
        <f t="shared" si="280"/>
        <v>0</v>
      </c>
      <c r="WBE97" s="912">
        <f t="shared" si="280"/>
        <v>0</v>
      </c>
      <c r="WBF97" s="912">
        <f t="shared" si="280"/>
        <v>0</v>
      </c>
      <c r="WBG97" s="912">
        <f t="shared" si="280"/>
        <v>0</v>
      </c>
      <c r="WBH97" s="912">
        <f t="shared" si="280"/>
        <v>0</v>
      </c>
      <c r="WBI97" s="912">
        <f t="shared" si="280"/>
        <v>0</v>
      </c>
      <c r="WBJ97" s="912">
        <f t="shared" si="280"/>
        <v>0</v>
      </c>
      <c r="WBK97" s="912">
        <f t="shared" si="280"/>
        <v>0</v>
      </c>
      <c r="WBL97" s="912">
        <f t="shared" si="280"/>
        <v>0</v>
      </c>
      <c r="WBM97" s="912">
        <f t="shared" si="280"/>
        <v>0</v>
      </c>
      <c r="WBN97" s="912">
        <f t="shared" si="280"/>
        <v>0</v>
      </c>
      <c r="WBO97" s="912">
        <f t="shared" si="280"/>
        <v>0</v>
      </c>
      <c r="WBP97" s="912">
        <f t="shared" si="280"/>
        <v>0</v>
      </c>
      <c r="WBQ97" s="912">
        <f t="shared" si="280"/>
        <v>0</v>
      </c>
      <c r="WBR97" s="912">
        <f t="shared" si="280"/>
        <v>0</v>
      </c>
      <c r="WBS97" s="912">
        <f t="shared" si="280"/>
        <v>0</v>
      </c>
      <c r="WBT97" s="912">
        <f t="shared" si="280"/>
        <v>0</v>
      </c>
      <c r="WBU97" s="912">
        <f t="shared" si="280"/>
        <v>0</v>
      </c>
      <c r="WBV97" s="912">
        <f t="shared" ref="WBV97:WEG97" si="281">SUM(WBV96+WBV98)</f>
        <v>0</v>
      </c>
      <c r="WBW97" s="912">
        <f t="shared" si="281"/>
        <v>0</v>
      </c>
      <c r="WBX97" s="912">
        <f t="shared" si="281"/>
        <v>0</v>
      </c>
      <c r="WBY97" s="912">
        <f t="shared" si="281"/>
        <v>0</v>
      </c>
      <c r="WBZ97" s="912">
        <f t="shared" si="281"/>
        <v>0</v>
      </c>
      <c r="WCA97" s="912">
        <f t="shared" si="281"/>
        <v>0</v>
      </c>
      <c r="WCB97" s="912">
        <f t="shared" si="281"/>
        <v>0</v>
      </c>
      <c r="WCC97" s="912">
        <f t="shared" si="281"/>
        <v>0</v>
      </c>
      <c r="WCD97" s="912">
        <f t="shared" si="281"/>
        <v>0</v>
      </c>
      <c r="WCE97" s="912">
        <f t="shared" si="281"/>
        <v>0</v>
      </c>
      <c r="WCF97" s="912">
        <f t="shared" si="281"/>
        <v>0</v>
      </c>
      <c r="WCG97" s="912">
        <f t="shared" si="281"/>
        <v>0</v>
      </c>
      <c r="WCH97" s="912">
        <f t="shared" si="281"/>
        <v>0</v>
      </c>
      <c r="WCI97" s="912">
        <f t="shared" si="281"/>
        <v>0</v>
      </c>
      <c r="WCJ97" s="912">
        <f t="shared" si="281"/>
        <v>0</v>
      </c>
      <c r="WCK97" s="912">
        <f t="shared" si="281"/>
        <v>0</v>
      </c>
      <c r="WCL97" s="912">
        <f t="shared" si="281"/>
        <v>0</v>
      </c>
      <c r="WCM97" s="912">
        <f t="shared" si="281"/>
        <v>0</v>
      </c>
      <c r="WCN97" s="912">
        <f t="shared" si="281"/>
        <v>0</v>
      </c>
      <c r="WCO97" s="912">
        <f t="shared" si="281"/>
        <v>0</v>
      </c>
      <c r="WCP97" s="912">
        <f t="shared" si="281"/>
        <v>0</v>
      </c>
      <c r="WCQ97" s="912">
        <f t="shared" si="281"/>
        <v>0</v>
      </c>
      <c r="WCR97" s="912">
        <f t="shared" si="281"/>
        <v>0</v>
      </c>
      <c r="WCS97" s="912">
        <f t="shared" si="281"/>
        <v>0</v>
      </c>
      <c r="WCT97" s="912">
        <f t="shared" si="281"/>
        <v>0</v>
      </c>
      <c r="WCU97" s="912">
        <f t="shared" si="281"/>
        <v>0</v>
      </c>
      <c r="WCV97" s="912">
        <f t="shared" si="281"/>
        <v>0</v>
      </c>
      <c r="WCW97" s="912">
        <f t="shared" si="281"/>
        <v>0</v>
      </c>
      <c r="WCX97" s="912">
        <f t="shared" si="281"/>
        <v>0</v>
      </c>
      <c r="WCY97" s="912">
        <f t="shared" si="281"/>
        <v>0</v>
      </c>
      <c r="WCZ97" s="912">
        <f t="shared" si="281"/>
        <v>0</v>
      </c>
      <c r="WDA97" s="912">
        <f t="shared" si="281"/>
        <v>0</v>
      </c>
      <c r="WDB97" s="912">
        <f t="shared" si="281"/>
        <v>0</v>
      </c>
      <c r="WDC97" s="912">
        <f t="shared" si="281"/>
        <v>0</v>
      </c>
      <c r="WDD97" s="912">
        <f t="shared" si="281"/>
        <v>0</v>
      </c>
      <c r="WDE97" s="912">
        <f t="shared" si="281"/>
        <v>0</v>
      </c>
      <c r="WDF97" s="912">
        <f t="shared" si="281"/>
        <v>0</v>
      </c>
      <c r="WDG97" s="912">
        <f t="shared" si="281"/>
        <v>0</v>
      </c>
      <c r="WDH97" s="912">
        <f t="shared" si="281"/>
        <v>0</v>
      </c>
      <c r="WDI97" s="912">
        <f t="shared" si="281"/>
        <v>0</v>
      </c>
      <c r="WDJ97" s="912">
        <f t="shared" si="281"/>
        <v>0</v>
      </c>
      <c r="WDK97" s="912">
        <f t="shared" si="281"/>
        <v>0</v>
      </c>
      <c r="WDL97" s="912">
        <f t="shared" si="281"/>
        <v>0</v>
      </c>
      <c r="WDM97" s="912">
        <f t="shared" si="281"/>
        <v>0</v>
      </c>
      <c r="WDN97" s="912">
        <f t="shared" si="281"/>
        <v>0</v>
      </c>
      <c r="WDO97" s="912">
        <f t="shared" si="281"/>
        <v>0</v>
      </c>
      <c r="WDP97" s="912">
        <f t="shared" si="281"/>
        <v>0</v>
      </c>
      <c r="WDQ97" s="912">
        <f t="shared" si="281"/>
        <v>0</v>
      </c>
      <c r="WDR97" s="912">
        <f t="shared" si="281"/>
        <v>0</v>
      </c>
      <c r="WDS97" s="912">
        <f t="shared" si="281"/>
        <v>0</v>
      </c>
      <c r="WDT97" s="912">
        <f t="shared" si="281"/>
        <v>0</v>
      </c>
      <c r="WDU97" s="912">
        <f t="shared" si="281"/>
        <v>0</v>
      </c>
      <c r="WDV97" s="912">
        <f t="shared" si="281"/>
        <v>0</v>
      </c>
      <c r="WDW97" s="912">
        <f t="shared" si="281"/>
        <v>0</v>
      </c>
      <c r="WDX97" s="912">
        <f t="shared" si="281"/>
        <v>0</v>
      </c>
      <c r="WDY97" s="912">
        <f t="shared" si="281"/>
        <v>0</v>
      </c>
      <c r="WDZ97" s="912">
        <f t="shared" si="281"/>
        <v>0</v>
      </c>
      <c r="WEA97" s="912">
        <f t="shared" si="281"/>
        <v>0</v>
      </c>
      <c r="WEB97" s="912">
        <f t="shared" si="281"/>
        <v>0</v>
      </c>
      <c r="WEC97" s="912">
        <f t="shared" si="281"/>
        <v>0</v>
      </c>
      <c r="WED97" s="912">
        <f t="shared" si="281"/>
        <v>0</v>
      </c>
      <c r="WEE97" s="912">
        <f t="shared" si="281"/>
        <v>0</v>
      </c>
      <c r="WEF97" s="912">
        <f t="shared" si="281"/>
        <v>0</v>
      </c>
      <c r="WEG97" s="912">
        <f t="shared" si="281"/>
        <v>0</v>
      </c>
      <c r="WEH97" s="912">
        <f t="shared" ref="WEH97:WGS97" si="282">SUM(WEH96+WEH98)</f>
        <v>0</v>
      </c>
      <c r="WEI97" s="912">
        <f t="shared" si="282"/>
        <v>0</v>
      </c>
      <c r="WEJ97" s="912">
        <f t="shared" si="282"/>
        <v>0</v>
      </c>
      <c r="WEK97" s="912">
        <f t="shared" si="282"/>
        <v>0</v>
      </c>
      <c r="WEL97" s="912">
        <f t="shared" si="282"/>
        <v>0</v>
      </c>
      <c r="WEM97" s="912">
        <f t="shared" si="282"/>
        <v>0</v>
      </c>
      <c r="WEN97" s="912">
        <f t="shared" si="282"/>
        <v>0</v>
      </c>
      <c r="WEO97" s="912">
        <f t="shared" si="282"/>
        <v>0</v>
      </c>
      <c r="WEP97" s="912">
        <f t="shared" si="282"/>
        <v>0</v>
      </c>
      <c r="WEQ97" s="912">
        <f t="shared" si="282"/>
        <v>0</v>
      </c>
      <c r="WER97" s="912">
        <f t="shared" si="282"/>
        <v>0</v>
      </c>
      <c r="WES97" s="912">
        <f t="shared" si="282"/>
        <v>0</v>
      </c>
      <c r="WET97" s="912">
        <f t="shared" si="282"/>
        <v>0</v>
      </c>
      <c r="WEU97" s="912">
        <f t="shared" si="282"/>
        <v>0</v>
      </c>
      <c r="WEV97" s="912">
        <f t="shared" si="282"/>
        <v>0</v>
      </c>
      <c r="WEW97" s="912">
        <f t="shared" si="282"/>
        <v>0</v>
      </c>
      <c r="WEX97" s="912">
        <f t="shared" si="282"/>
        <v>0</v>
      </c>
      <c r="WEY97" s="912">
        <f t="shared" si="282"/>
        <v>0</v>
      </c>
      <c r="WEZ97" s="912">
        <f t="shared" si="282"/>
        <v>0</v>
      </c>
      <c r="WFA97" s="912">
        <f t="shared" si="282"/>
        <v>0</v>
      </c>
      <c r="WFB97" s="912">
        <f t="shared" si="282"/>
        <v>0</v>
      </c>
      <c r="WFC97" s="912">
        <f t="shared" si="282"/>
        <v>0</v>
      </c>
      <c r="WFD97" s="912">
        <f t="shared" si="282"/>
        <v>0</v>
      </c>
      <c r="WFE97" s="912">
        <f t="shared" si="282"/>
        <v>0</v>
      </c>
      <c r="WFF97" s="912">
        <f t="shared" si="282"/>
        <v>0</v>
      </c>
      <c r="WFG97" s="912">
        <f t="shared" si="282"/>
        <v>0</v>
      </c>
      <c r="WFH97" s="912">
        <f t="shared" si="282"/>
        <v>0</v>
      </c>
      <c r="WFI97" s="912">
        <f t="shared" si="282"/>
        <v>0</v>
      </c>
      <c r="WFJ97" s="912">
        <f t="shared" si="282"/>
        <v>0</v>
      </c>
      <c r="WFK97" s="912">
        <f t="shared" si="282"/>
        <v>0</v>
      </c>
      <c r="WFL97" s="912">
        <f t="shared" si="282"/>
        <v>0</v>
      </c>
      <c r="WFM97" s="912">
        <f t="shared" si="282"/>
        <v>0</v>
      </c>
      <c r="WFN97" s="912">
        <f t="shared" si="282"/>
        <v>0</v>
      </c>
      <c r="WFO97" s="912">
        <f t="shared" si="282"/>
        <v>0</v>
      </c>
      <c r="WFP97" s="912">
        <f t="shared" si="282"/>
        <v>0</v>
      </c>
      <c r="WFQ97" s="912">
        <f t="shared" si="282"/>
        <v>0</v>
      </c>
      <c r="WFR97" s="912">
        <f t="shared" si="282"/>
        <v>0</v>
      </c>
      <c r="WFS97" s="912">
        <f t="shared" si="282"/>
        <v>0</v>
      </c>
      <c r="WFT97" s="912">
        <f t="shared" si="282"/>
        <v>0</v>
      </c>
      <c r="WFU97" s="912">
        <f t="shared" si="282"/>
        <v>0</v>
      </c>
      <c r="WFV97" s="912">
        <f t="shared" si="282"/>
        <v>0</v>
      </c>
      <c r="WFW97" s="912">
        <f t="shared" si="282"/>
        <v>0</v>
      </c>
      <c r="WFX97" s="912">
        <f t="shared" si="282"/>
        <v>0</v>
      </c>
      <c r="WFY97" s="912">
        <f t="shared" si="282"/>
        <v>0</v>
      </c>
      <c r="WFZ97" s="912">
        <f t="shared" si="282"/>
        <v>0</v>
      </c>
      <c r="WGA97" s="912">
        <f t="shared" si="282"/>
        <v>0</v>
      </c>
      <c r="WGB97" s="912">
        <f t="shared" si="282"/>
        <v>0</v>
      </c>
      <c r="WGC97" s="912">
        <f t="shared" si="282"/>
        <v>0</v>
      </c>
      <c r="WGD97" s="912">
        <f t="shared" si="282"/>
        <v>0</v>
      </c>
      <c r="WGE97" s="912">
        <f t="shared" si="282"/>
        <v>0</v>
      </c>
      <c r="WGF97" s="912">
        <f t="shared" si="282"/>
        <v>0</v>
      </c>
      <c r="WGG97" s="912">
        <f t="shared" si="282"/>
        <v>0</v>
      </c>
      <c r="WGH97" s="912">
        <f t="shared" si="282"/>
        <v>0</v>
      </c>
      <c r="WGI97" s="912">
        <f t="shared" si="282"/>
        <v>0</v>
      </c>
      <c r="WGJ97" s="912">
        <f t="shared" si="282"/>
        <v>0</v>
      </c>
      <c r="WGK97" s="912">
        <f t="shared" si="282"/>
        <v>0</v>
      </c>
      <c r="WGL97" s="912">
        <f t="shared" si="282"/>
        <v>0</v>
      </c>
      <c r="WGM97" s="912">
        <f t="shared" si="282"/>
        <v>0</v>
      </c>
      <c r="WGN97" s="912">
        <f t="shared" si="282"/>
        <v>0</v>
      </c>
      <c r="WGO97" s="912">
        <f t="shared" si="282"/>
        <v>0</v>
      </c>
      <c r="WGP97" s="912">
        <f t="shared" si="282"/>
        <v>0</v>
      </c>
      <c r="WGQ97" s="912">
        <f t="shared" si="282"/>
        <v>0</v>
      </c>
      <c r="WGR97" s="912">
        <f t="shared" si="282"/>
        <v>0</v>
      </c>
      <c r="WGS97" s="912">
        <f t="shared" si="282"/>
        <v>0</v>
      </c>
      <c r="WGT97" s="912">
        <f t="shared" ref="WGT97:WJE97" si="283">SUM(WGT96+WGT98)</f>
        <v>0</v>
      </c>
      <c r="WGU97" s="912">
        <f t="shared" si="283"/>
        <v>0</v>
      </c>
      <c r="WGV97" s="912">
        <f t="shared" si="283"/>
        <v>0</v>
      </c>
      <c r="WGW97" s="912">
        <f t="shared" si="283"/>
        <v>0</v>
      </c>
      <c r="WGX97" s="912">
        <f t="shared" si="283"/>
        <v>0</v>
      </c>
      <c r="WGY97" s="912">
        <f t="shared" si="283"/>
        <v>0</v>
      </c>
      <c r="WGZ97" s="912">
        <f t="shared" si="283"/>
        <v>0</v>
      </c>
      <c r="WHA97" s="912">
        <f t="shared" si="283"/>
        <v>0</v>
      </c>
      <c r="WHB97" s="912">
        <f t="shared" si="283"/>
        <v>0</v>
      </c>
      <c r="WHC97" s="912">
        <f t="shared" si="283"/>
        <v>0</v>
      </c>
      <c r="WHD97" s="912">
        <f t="shared" si="283"/>
        <v>0</v>
      </c>
      <c r="WHE97" s="912">
        <f t="shared" si="283"/>
        <v>0</v>
      </c>
      <c r="WHF97" s="912">
        <f t="shared" si="283"/>
        <v>0</v>
      </c>
      <c r="WHG97" s="912">
        <f t="shared" si="283"/>
        <v>0</v>
      </c>
      <c r="WHH97" s="912">
        <f t="shared" si="283"/>
        <v>0</v>
      </c>
      <c r="WHI97" s="912">
        <f t="shared" si="283"/>
        <v>0</v>
      </c>
      <c r="WHJ97" s="912">
        <f t="shared" si="283"/>
        <v>0</v>
      </c>
      <c r="WHK97" s="912">
        <f t="shared" si="283"/>
        <v>0</v>
      </c>
      <c r="WHL97" s="912">
        <f t="shared" si="283"/>
        <v>0</v>
      </c>
      <c r="WHM97" s="912">
        <f t="shared" si="283"/>
        <v>0</v>
      </c>
      <c r="WHN97" s="912">
        <f t="shared" si="283"/>
        <v>0</v>
      </c>
      <c r="WHO97" s="912">
        <f t="shared" si="283"/>
        <v>0</v>
      </c>
      <c r="WHP97" s="912">
        <f t="shared" si="283"/>
        <v>0</v>
      </c>
      <c r="WHQ97" s="912">
        <f t="shared" si="283"/>
        <v>0</v>
      </c>
      <c r="WHR97" s="912">
        <f t="shared" si="283"/>
        <v>0</v>
      </c>
      <c r="WHS97" s="912">
        <f t="shared" si="283"/>
        <v>0</v>
      </c>
      <c r="WHT97" s="912">
        <f t="shared" si="283"/>
        <v>0</v>
      </c>
      <c r="WHU97" s="912">
        <f t="shared" si="283"/>
        <v>0</v>
      </c>
      <c r="WHV97" s="912">
        <f t="shared" si="283"/>
        <v>0</v>
      </c>
      <c r="WHW97" s="912">
        <f t="shared" si="283"/>
        <v>0</v>
      </c>
      <c r="WHX97" s="912">
        <f t="shared" si="283"/>
        <v>0</v>
      </c>
      <c r="WHY97" s="912">
        <f t="shared" si="283"/>
        <v>0</v>
      </c>
      <c r="WHZ97" s="912">
        <f t="shared" si="283"/>
        <v>0</v>
      </c>
      <c r="WIA97" s="912">
        <f t="shared" si="283"/>
        <v>0</v>
      </c>
      <c r="WIB97" s="912">
        <f t="shared" si="283"/>
        <v>0</v>
      </c>
      <c r="WIC97" s="912">
        <f t="shared" si="283"/>
        <v>0</v>
      </c>
      <c r="WID97" s="912">
        <f t="shared" si="283"/>
        <v>0</v>
      </c>
      <c r="WIE97" s="912">
        <f t="shared" si="283"/>
        <v>0</v>
      </c>
      <c r="WIF97" s="912">
        <f t="shared" si="283"/>
        <v>0</v>
      </c>
      <c r="WIG97" s="912">
        <f t="shared" si="283"/>
        <v>0</v>
      </c>
      <c r="WIH97" s="912">
        <f t="shared" si="283"/>
        <v>0</v>
      </c>
      <c r="WII97" s="912">
        <f t="shared" si="283"/>
        <v>0</v>
      </c>
      <c r="WIJ97" s="912">
        <f t="shared" si="283"/>
        <v>0</v>
      </c>
      <c r="WIK97" s="912">
        <f t="shared" si="283"/>
        <v>0</v>
      </c>
      <c r="WIL97" s="912">
        <f t="shared" si="283"/>
        <v>0</v>
      </c>
      <c r="WIM97" s="912">
        <f t="shared" si="283"/>
        <v>0</v>
      </c>
      <c r="WIN97" s="912">
        <f t="shared" si="283"/>
        <v>0</v>
      </c>
      <c r="WIO97" s="912">
        <f t="shared" si="283"/>
        <v>0</v>
      </c>
      <c r="WIP97" s="912">
        <f t="shared" si="283"/>
        <v>0</v>
      </c>
      <c r="WIQ97" s="912">
        <f t="shared" si="283"/>
        <v>0</v>
      </c>
      <c r="WIR97" s="912">
        <f t="shared" si="283"/>
        <v>0</v>
      </c>
      <c r="WIS97" s="912">
        <f t="shared" si="283"/>
        <v>0</v>
      </c>
      <c r="WIT97" s="912">
        <f t="shared" si="283"/>
        <v>0</v>
      </c>
      <c r="WIU97" s="912">
        <f t="shared" si="283"/>
        <v>0</v>
      </c>
      <c r="WIV97" s="912">
        <f t="shared" si="283"/>
        <v>0</v>
      </c>
      <c r="WIW97" s="912">
        <f t="shared" si="283"/>
        <v>0</v>
      </c>
      <c r="WIX97" s="912">
        <f t="shared" si="283"/>
        <v>0</v>
      </c>
      <c r="WIY97" s="912">
        <f t="shared" si="283"/>
        <v>0</v>
      </c>
      <c r="WIZ97" s="912">
        <f t="shared" si="283"/>
        <v>0</v>
      </c>
      <c r="WJA97" s="912">
        <f t="shared" si="283"/>
        <v>0</v>
      </c>
      <c r="WJB97" s="912">
        <f t="shared" si="283"/>
        <v>0</v>
      </c>
      <c r="WJC97" s="912">
        <f t="shared" si="283"/>
        <v>0</v>
      </c>
      <c r="WJD97" s="912">
        <f t="shared" si="283"/>
        <v>0</v>
      </c>
      <c r="WJE97" s="912">
        <f t="shared" si="283"/>
        <v>0</v>
      </c>
      <c r="WJF97" s="912">
        <f t="shared" ref="WJF97:WLQ97" si="284">SUM(WJF96+WJF98)</f>
        <v>0</v>
      </c>
      <c r="WJG97" s="912">
        <f t="shared" si="284"/>
        <v>0</v>
      </c>
      <c r="WJH97" s="912">
        <f t="shared" si="284"/>
        <v>0</v>
      </c>
      <c r="WJI97" s="912">
        <f t="shared" si="284"/>
        <v>0</v>
      </c>
      <c r="WJJ97" s="912">
        <f t="shared" si="284"/>
        <v>0</v>
      </c>
      <c r="WJK97" s="912">
        <f t="shared" si="284"/>
        <v>0</v>
      </c>
      <c r="WJL97" s="912">
        <f t="shared" si="284"/>
        <v>0</v>
      </c>
      <c r="WJM97" s="912">
        <f t="shared" si="284"/>
        <v>0</v>
      </c>
      <c r="WJN97" s="912">
        <f t="shared" si="284"/>
        <v>0</v>
      </c>
      <c r="WJO97" s="912">
        <f t="shared" si="284"/>
        <v>0</v>
      </c>
      <c r="WJP97" s="912">
        <f t="shared" si="284"/>
        <v>0</v>
      </c>
      <c r="WJQ97" s="912">
        <f t="shared" si="284"/>
        <v>0</v>
      </c>
      <c r="WJR97" s="912">
        <f t="shared" si="284"/>
        <v>0</v>
      </c>
      <c r="WJS97" s="912">
        <f t="shared" si="284"/>
        <v>0</v>
      </c>
      <c r="WJT97" s="912">
        <f t="shared" si="284"/>
        <v>0</v>
      </c>
      <c r="WJU97" s="912">
        <f t="shared" si="284"/>
        <v>0</v>
      </c>
      <c r="WJV97" s="912">
        <f t="shared" si="284"/>
        <v>0</v>
      </c>
      <c r="WJW97" s="912">
        <f t="shared" si="284"/>
        <v>0</v>
      </c>
      <c r="WJX97" s="912">
        <f t="shared" si="284"/>
        <v>0</v>
      </c>
      <c r="WJY97" s="912">
        <f t="shared" si="284"/>
        <v>0</v>
      </c>
      <c r="WJZ97" s="912">
        <f t="shared" si="284"/>
        <v>0</v>
      </c>
      <c r="WKA97" s="912">
        <f t="shared" si="284"/>
        <v>0</v>
      </c>
      <c r="WKB97" s="912">
        <f t="shared" si="284"/>
        <v>0</v>
      </c>
      <c r="WKC97" s="912">
        <f t="shared" si="284"/>
        <v>0</v>
      </c>
      <c r="WKD97" s="912">
        <f t="shared" si="284"/>
        <v>0</v>
      </c>
      <c r="WKE97" s="912">
        <f t="shared" si="284"/>
        <v>0</v>
      </c>
      <c r="WKF97" s="912">
        <f t="shared" si="284"/>
        <v>0</v>
      </c>
      <c r="WKG97" s="912">
        <f t="shared" si="284"/>
        <v>0</v>
      </c>
      <c r="WKH97" s="912">
        <f t="shared" si="284"/>
        <v>0</v>
      </c>
      <c r="WKI97" s="912">
        <f t="shared" si="284"/>
        <v>0</v>
      </c>
      <c r="WKJ97" s="912">
        <f t="shared" si="284"/>
        <v>0</v>
      </c>
      <c r="WKK97" s="912">
        <f t="shared" si="284"/>
        <v>0</v>
      </c>
      <c r="WKL97" s="912">
        <f t="shared" si="284"/>
        <v>0</v>
      </c>
      <c r="WKM97" s="912">
        <f t="shared" si="284"/>
        <v>0</v>
      </c>
      <c r="WKN97" s="912">
        <f t="shared" si="284"/>
        <v>0</v>
      </c>
      <c r="WKO97" s="912">
        <f t="shared" si="284"/>
        <v>0</v>
      </c>
      <c r="WKP97" s="912">
        <f t="shared" si="284"/>
        <v>0</v>
      </c>
      <c r="WKQ97" s="912">
        <f t="shared" si="284"/>
        <v>0</v>
      </c>
      <c r="WKR97" s="912">
        <f t="shared" si="284"/>
        <v>0</v>
      </c>
      <c r="WKS97" s="912">
        <f t="shared" si="284"/>
        <v>0</v>
      </c>
      <c r="WKT97" s="912">
        <f t="shared" si="284"/>
        <v>0</v>
      </c>
      <c r="WKU97" s="912">
        <f t="shared" si="284"/>
        <v>0</v>
      </c>
      <c r="WKV97" s="912">
        <f t="shared" si="284"/>
        <v>0</v>
      </c>
      <c r="WKW97" s="912">
        <f t="shared" si="284"/>
        <v>0</v>
      </c>
      <c r="WKX97" s="912">
        <f t="shared" si="284"/>
        <v>0</v>
      </c>
      <c r="WKY97" s="912">
        <f t="shared" si="284"/>
        <v>0</v>
      </c>
      <c r="WKZ97" s="912">
        <f t="shared" si="284"/>
        <v>0</v>
      </c>
      <c r="WLA97" s="912">
        <f t="shared" si="284"/>
        <v>0</v>
      </c>
      <c r="WLB97" s="912">
        <f t="shared" si="284"/>
        <v>0</v>
      </c>
      <c r="WLC97" s="912">
        <f t="shared" si="284"/>
        <v>0</v>
      </c>
      <c r="WLD97" s="912">
        <f t="shared" si="284"/>
        <v>0</v>
      </c>
      <c r="WLE97" s="912">
        <f t="shared" si="284"/>
        <v>0</v>
      </c>
      <c r="WLF97" s="912">
        <f t="shared" si="284"/>
        <v>0</v>
      </c>
      <c r="WLG97" s="912">
        <f t="shared" si="284"/>
        <v>0</v>
      </c>
      <c r="WLH97" s="912">
        <f t="shared" si="284"/>
        <v>0</v>
      </c>
      <c r="WLI97" s="912">
        <f t="shared" si="284"/>
        <v>0</v>
      </c>
      <c r="WLJ97" s="912">
        <f t="shared" si="284"/>
        <v>0</v>
      </c>
      <c r="WLK97" s="912">
        <f t="shared" si="284"/>
        <v>0</v>
      </c>
      <c r="WLL97" s="912">
        <f t="shared" si="284"/>
        <v>0</v>
      </c>
      <c r="WLM97" s="912">
        <f t="shared" si="284"/>
        <v>0</v>
      </c>
      <c r="WLN97" s="912">
        <f t="shared" si="284"/>
        <v>0</v>
      </c>
      <c r="WLO97" s="912">
        <f t="shared" si="284"/>
        <v>0</v>
      </c>
      <c r="WLP97" s="912">
        <f t="shared" si="284"/>
        <v>0</v>
      </c>
      <c r="WLQ97" s="912">
        <f t="shared" si="284"/>
        <v>0</v>
      </c>
      <c r="WLR97" s="912">
        <f t="shared" ref="WLR97:WOC97" si="285">SUM(WLR96+WLR98)</f>
        <v>0</v>
      </c>
      <c r="WLS97" s="912">
        <f t="shared" si="285"/>
        <v>0</v>
      </c>
      <c r="WLT97" s="912">
        <f t="shared" si="285"/>
        <v>0</v>
      </c>
      <c r="WLU97" s="912">
        <f t="shared" si="285"/>
        <v>0</v>
      </c>
      <c r="WLV97" s="912">
        <f t="shared" si="285"/>
        <v>0</v>
      </c>
      <c r="WLW97" s="912">
        <f t="shared" si="285"/>
        <v>0</v>
      </c>
      <c r="WLX97" s="912">
        <f t="shared" si="285"/>
        <v>0</v>
      </c>
      <c r="WLY97" s="912">
        <f t="shared" si="285"/>
        <v>0</v>
      </c>
      <c r="WLZ97" s="912">
        <f t="shared" si="285"/>
        <v>0</v>
      </c>
      <c r="WMA97" s="912">
        <f t="shared" si="285"/>
        <v>0</v>
      </c>
      <c r="WMB97" s="912">
        <f t="shared" si="285"/>
        <v>0</v>
      </c>
      <c r="WMC97" s="912">
        <f t="shared" si="285"/>
        <v>0</v>
      </c>
      <c r="WMD97" s="912">
        <f t="shared" si="285"/>
        <v>0</v>
      </c>
      <c r="WME97" s="912">
        <f t="shared" si="285"/>
        <v>0</v>
      </c>
      <c r="WMF97" s="912">
        <f t="shared" si="285"/>
        <v>0</v>
      </c>
      <c r="WMG97" s="912">
        <f t="shared" si="285"/>
        <v>0</v>
      </c>
      <c r="WMH97" s="912">
        <f t="shared" si="285"/>
        <v>0</v>
      </c>
      <c r="WMI97" s="912">
        <f t="shared" si="285"/>
        <v>0</v>
      </c>
      <c r="WMJ97" s="912">
        <f t="shared" si="285"/>
        <v>0</v>
      </c>
      <c r="WMK97" s="912">
        <f t="shared" si="285"/>
        <v>0</v>
      </c>
      <c r="WML97" s="912">
        <f t="shared" si="285"/>
        <v>0</v>
      </c>
      <c r="WMM97" s="912">
        <f t="shared" si="285"/>
        <v>0</v>
      </c>
      <c r="WMN97" s="912">
        <f t="shared" si="285"/>
        <v>0</v>
      </c>
      <c r="WMO97" s="912">
        <f t="shared" si="285"/>
        <v>0</v>
      </c>
      <c r="WMP97" s="912">
        <f t="shared" si="285"/>
        <v>0</v>
      </c>
      <c r="WMQ97" s="912">
        <f t="shared" si="285"/>
        <v>0</v>
      </c>
      <c r="WMR97" s="912">
        <f t="shared" si="285"/>
        <v>0</v>
      </c>
      <c r="WMS97" s="912">
        <f t="shared" si="285"/>
        <v>0</v>
      </c>
      <c r="WMT97" s="912">
        <f t="shared" si="285"/>
        <v>0</v>
      </c>
      <c r="WMU97" s="912">
        <f t="shared" si="285"/>
        <v>0</v>
      </c>
      <c r="WMV97" s="912">
        <f t="shared" si="285"/>
        <v>0</v>
      </c>
      <c r="WMW97" s="912">
        <f t="shared" si="285"/>
        <v>0</v>
      </c>
      <c r="WMX97" s="912">
        <f t="shared" si="285"/>
        <v>0</v>
      </c>
      <c r="WMY97" s="912">
        <f t="shared" si="285"/>
        <v>0</v>
      </c>
      <c r="WMZ97" s="912">
        <f t="shared" si="285"/>
        <v>0</v>
      </c>
      <c r="WNA97" s="912">
        <f t="shared" si="285"/>
        <v>0</v>
      </c>
      <c r="WNB97" s="912">
        <f t="shared" si="285"/>
        <v>0</v>
      </c>
      <c r="WNC97" s="912">
        <f t="shared" si="285"/>
        <v>0</v>
      </c>
      <c r="WND97" s="912">
        <f t="shared" si="285"/>
        <v>0</v>
      </c>
      <c r="WNE97" s="912">
        <f t="shared" si="285"/>
        <v>0</v>
      </c>
      <c r="WNF97" s="912">
        <f t="shared" si="285"/>
        <v>0</v>
      </c>
      <c r="WNG97" s="912">
        <f t="shared" si="285"/>
        <v>0</v>
      </c>
      <c r="WNH97" s="912">
        <f t="shared" si="285"/>
        <v>0</v>
      </c>
      <c r="WNI97" s="912">
        <f t="shared" si="285"/>
        <v>0</v>
      </c>
      <c r="WNJ97" s="912">
        <f t="shared" si="285"/>
        <v>0</v>
      </c>
      <c r="WNK97" s="912">
        <f t="shared" si="285"/>
        <v>0</v>
      </c>
      <c r="WNL97" s="912">
        <f t="shared" si="285"/>
        <v>0</v>
      </c>
      <c r="WNM97" s="912">
        <f t="shared" si="285"/>
        <v>0</v>
      </c>
      <c r="WNN97" s="912">
        <f t="shared" si="285"/>
        <v>0</v>
      </c>
      <c r="WNO97" s="912">
        <f t="shared" si="285"/>
        <v>0</v>
      </c>
      <c r="WNP97" s="912">
        <f t="shared" si="285"/>
        <v>0</v>
      </c>
      <c r="WNQ97" s="912">
        <f t="shared" si="285"/>
        <v>0</v>
      </c>
      <c r="WNR97" s="912">
        <f t="shared" si="285"/>
        <v>0</v>
      </c>
      <c r="WNS97" s="912">
        <f t="shared" si="285"/>
        <v>0</v>
      </c>
      <c r="WNT97" s="912">
        <f t="shared" si="285"/>
        <v>0</v>
      </c>
      <c r="WNU97" s="912">
        <f t="shared" si="285"/>
        <v>0</v>
      </c>
      <c r="WNV97" s="912">
        <f t="shared" si="285"/>
        <v>0</v>
      </c>
      <c r="WNW97" s="912">
        <f t="shared" si="285"/>
        <v>0</v>
      </c>
      <c r="WNX97" s="912">
        <f t="shared" si="285"/>
        <v>0</v>
      </c>
      <c r="WNY97" s="912">
        <f t="shared" si="285"/>
        <v>0</v>
      </c>
      <c r="WNZ97" s="912">
        <f t="shared" si="285"/>
        <v>0</v>
      </c>
      <c r="WOA97" s="912">
        <f t="shared" si="285"/>
        <v>0</v>
      </c>
      <c r="WOB97" s="912">
        <f t="shared" si="285"/>
        <v>0</v>
      </c>
      <c r="WOC97" s="912">
        <f t="shared" si="285"/>
        <v>0</v>
      </c>
      <c r="WOD97" s="912">
        <f t="shared" ref="WOD97:WQO97" si="286">SUM(WOD96+WOD98)</f>
        <v>0</v>
      </c>
      <c r="WOE97" s="912">
        <f t="shared" si="286"/>
        <v>0</v>
      </c>
      <c r="WOF97" s="912">
        <f t="shared" si="286"/>
        <v>0</v>
      </c>
      <c r="WOG97" s="912">
        <f t="shared" si="286"/>
        <v>0</v>
      </c>
      <c r="WOH97" s="912">
        <f t="shared" si="286"/>
        <v>0</v>
      </c>
      <c r="WOI97" s="912">
        <f t="shared" si="286"/>
        <v>0</v>
      </c>
      <c r="WOJ97" s="912">
        <f t="shared" si="286"/>
        <v>0</v>
      </c>
      <c r="WOK97" s="912">
        <f t="shared" si="286"/>
        <v>0</v>
      </c>
      <c r="WOL97" s="912">
        <f t="shared" si="286"/>
        <v>0</v>
      </c>
      <c r="WOM97" s="912">
        <f t="shared" si="286"/>
        <v>0</v>
      </c>
      <c r="WON97" s="912">
        <f t="shared" si="286"/>
        <v>0</v>
      </c>
      <c r="WOO97" s="912">
        <f t="shared" si="286"/>
        <v>0</v>
      </c>
      <c r="WOP97" s="912">
        <f t="shared" si="286"/>
        <v>0</v>
      </c>
      <c r="WOQ97" s="912">
        <f t="shared" si="286"/>
        <v>0</v>
      </c>
      <c r="WOR97" s="912">
        <f t="shared" si="286"/>
        <v>0</v>
      </c>
      <c r="WOS97" s="912">
        <f t="shared" si="286"/>
        <v>0</v>
      </c>
      <c r="WOT97" s="912">
        <f t="shared" si="286"/>
        <v>0</v>
      </c>
      <c r="WOU97" s="912">
        <f t="shared" si="286"/>
        <v>0</v>
      </c>
      <c r="WOV97" s="912">
        <f t="shared" si="286"/>
        <v>0</v>
      </c>
      <c r="WOW97" s="912">
        <f t="shared" si="286"/>
        <v>0</v>
      </c>
      <c r="WOX97" s="912">
        <f t="shared" si="286"/>
        <v>0</v>
      </c>
      <c r="WOY97" s="912">
        <f t="shared" si="286"/>
        <v>0</v>
      </c>
      <c r="WOZ97" s="912">
        <f t="shared" si="286"/>
        <v>0</v>
      </c>
      <c r="WPA97" s="912">
        <f t="shared" si="286"/>
        <v>0</v>
      </c>
      <c r="WPB97" s="912">
        <f t="shared" si="286"/>
        <v>0</v>
      </c>
      <c r="WPC97" s="912">
        <f t="shared" si="286"/>
        <v>0</v>
      </c>
      <c r="WPD97" s="912">
        <f t="shared" si="286"/>
        <v>0</v>
      </c>
      <c r="WPE97" s="912">
        <f t="shared" si="286"/>
        <v>0</v>
      </c>
      <c r="WPF97" s="912">
        <f t="shared" si="286"/>
        <v>0</v>
      </c>
      <c r="WPG97" s="912">
        <f t="shared" si="286"/>
        <v>0</v>
      </c>
      <c r="WPH97" s="912">
        <f t="shared" si="286"/>
        <v>0</v>
      </c>
      <c r="WPI97" s="912">
        <f t="shared" si="286"/>
        <v>0</v>
      </c>
      <c r="WPJ97" s="912">
        <f t="shared" si="286"/>
        <v>0</v>
      </c>
      <c r="WPK97" s="912">
        <f t="shared" si="286"/>
        <v>0</v>
      </c>
      <c r="WPL97" s="912">
        <f t="shared" si="286"/>
        <v>0</v>
      </c>
      <c r="WPM97" s="912">
        <f t="shared" si="286"/>
        <v>0</v>
      </c>
      <c r="WPN97" s="912">
        <f t="shared" si="286"/>
        <v>0</v>
      </c>
      <c r="WPO97" s="912">
        <f t="shared" si="286"/>
        <v>0</v>
      </c>
      <c r="WPP97" s="912">
        <f t="shared" si="286"/>
        <v>0</v>
      </c>
      <c r="WPQ97" s="912">
        <f t="shared" si="286"/>
        <v>0</v>
      </c>
      <c r="WPR97" s="912">
        <f t="shared" si="286"/>
        <v>0</v>
      </c>
      <c r="WPS97" s="912">
        <f t="shared" si="286"/>
        <v>0</v>
      </c>
      <c r="WPT97" s="912">
        <f t="shared" si="286"/>
        <v>0</v>
      </c>
      <c r="WPU97" s="912">
        <f t="shared" si="286"/>
        <v>0</v>
      </c>
      <c r="WPV97" s="912">
        <f t="shared" si="286"/>
        <v>0</v>
      </c>
      <c r="WPW97" s="912">
        <f t="shared" si="286"/>
        <v>0</v>
      </c>
      <c r="WPX97" s="912">
        <f t="shared" si="286"/>
        <v>0</v>
      </c>
      <c r="WPY97" s="912">
        <f t="shared" si="286"/>
        <v>0</v>
      </c>
      <c r="WPZ97" s="912">
        <f t="shared" si="286"/>
        <v>0</v>
      </c>
      <c r="WQA97" s="912">
        <f t="shared" si="286"/>
        <v>0</v>
      </c>
      <c r="WQB97" s="912">
        <f t="shared" si="286"/>
        <v>0</v>
      </c>
      <c r="WQC97" s="912">
        <f t="shared" si="286"/>
        <v>0</v>
      </c>
      <c r="WQD97" s="912">
        <f t="shared" si="286"/>
        <v>0</v>
      </c>
      <c r="WQE97" s="912">
        <f t="shared" si="286"/>
        <v>0</v>
      </c>
      <c r="WQF97" s="912">
        <f t="shared" si="286"/>
        <v>0</v>
      </c>
      <c r="WQG97" s="912">
        <f t="shared" si="286"/>
        <v>0</v>
      </c>
      <c r="WQH97" s="912">
        <f t="shared" si="286"/>
        <v>0</v>
      </c>
      <c r="WQI97" s="912">
        <f t="shared" si="286"/>
        <v>0</v>
      </c>
      <c r="WQJ97" s="912">
        <f t="shared" si="286"/>
        <v>0</v>
      </c>
      <c r="WQK97" s="912">
        <f t="shared" si="286"/>
        <v>0</v>
      </c>
      <c r="WQL97" s="912">
        <f t="shared" si="286"/>
        <v>0</v>
      </c>
      <c r="WQM97" s="912">
        <f t="shared" si="286"/>
        <v>0</v>
      </c>
      <c r="WQN97" s="912">
        <f t="shared" si="286"/>
        <v>0</v>
      </c>
      <c r="WQO97" s="912">
        <f t="shared" si="286"/>
        <v>0</v>
      </c>
      <c r="WQP97" s="912">
        <f t="shared" ref="WQP97:WTA97" si="287">SUM(WQP96+WQP98)</f>
        <v>0</v>
      </c>
      <c r="WQQ97" s="912">
        <f t="shared" si="287"/>
        <v>0</v>
      </c>
      <c r="WQR97" s="912">
        <f t="shared" si="287"/>
        <v>0</v>
      </c>
      <c r="WQS97" s="912">
        <f t="shared" si="287"/>
        <v>0</v>
      </c>
      <c r="WQT97" s="912">
        <f t="shared" si="287"/>
        <v>0</v>
      </c>
      <c r="WQU97" s="912">
        <f t="shared" si="287"/>
        <v>0</v>
      </c>
      <c r="WQV97" s="912">
        <f t="shared" si="287"/>
        <v>0</v>
      </c>
      <c r="WQW97" s="912">
        <f t="shared" si="287"/>
        <v>0</v>
      </c>
      <c r="WQX97" s="912">
        <f t="shared" si="287"/>
        <v>0</v>
      </c>
      <c r="WQY97" s="912">
        <f t="shared" si="287"/>
        <v>0</v>
      </c>
      <c r="WQZ97" s="912">
        <f t="shared" si="287"/>
        <v>0</v>
      </c>
      <c r="WRA97" s="912">
        <f t="shared" si="287"/>
        <v>0</v>
      </c>
      <c r="WRB97" s="912">
        <f t="shared" si="287"/>
        <v>0</v>
      </c>
      <c r="WRC97" s="912">
        <f t="shared" si="287"/>
        <v>0</v>
      </c>
      <c r="WRD97" s="912">
        <f t="shared" si="287"/>
        <v>0</v>
      </c>
      <c r="WRE97" s="912">
        <f t="shared" si="287"/>
        <v>0</v>
      </c>
      <c r="WRF97" s="912">
        <f t="shared" si="287"/>
        <v>0</v>
      </c>
      <c r="WRG97" s="912">
        <f t="shared" si="287"/>
        <v>0</v>
      </c>
      <c r="WRH97" s="912">
        <f t="shared" si="287"/>
        <v>0</v>
      </c>
      <c r="WRI97" s="912">
        <f t="shared" si="287"/>
        <v>0</v>
      </c>
      <c r="WRJ97" s="912">
        <f t="shared" si="287"/>
        <v>0</v>
      </c>
      <c r="WRK97" s="912">
        <f t="shared" si="287"/>
        <v>0</v>
      </c>
      <c r="WRL97" s="912">
        <f t="shared" si="287"/>
        <v>0</v>
      </c>
      <c r="WRM97" s="912">
        <f t="shared" si="287"/>
        <v>0</v>
      </c>
      <c r="WRN97" s="912">
        <f t="shared" si="287"/>
        <v>0</v>
      </c>
      <c r="WRO97" s="912">
        <f t="shared" si="287"/>
        <v>0</v>
      </c>
      <c r="WRP97" s="912">
        <f t="shared" si="287"/>
        <v>0</v>
      </c>
      <c r="WRQ97" s="912">
        <f t="shared" si="287"/>
        <v>0</v>
      </c>
      <c r="WRR97" s="912">
        <f t="shared" si="287"/>
        <v>0</v>
      </c>
      <c r="WRS97" s="912">
        <f t="shared" si="287"/>
        <v>0</v>
      </c>
      <c r="WRT97" s="912">
        <f t="shared" si="287"/>
        <v>0</v>
      </c>
      <c r="WRU97" s="912">
        <f t="shared" si="287"/>
        <v>0</v>
      </c>
      <c r="WRV97" s="912">
        <f t="shared" si="287"/>
        <v>0</v>
      </c>
      <c r="WRW97" s="912">
        <f t="shared" si="287"/>
        <v>0</v>
      </c>
      <c r="WRX97" s="912">
        <f t="shared" si="287"/>
        <v>0</v>
      </c>
      <c r="WRY97" s="912">
        <f t="shared" si="287"/>
        <v>0</v>
      </c>
      <c r="WRZ97" s="912">
        <f t="shared" si="287"/>
        <v>0</v>
      </c>
      <c r="WSA97" s="912">
        <f t="shared" si="287"/>
        <v>0</v>
      </c>
      <c r="WSB97" s="912">
        <f t="shared" si="287"/>
        <v>0</v>
      </c>
      <c r="WSC97" s="912">
        <f t="shared" si="287"/>
        <v>0</v>
      </c>
      <c r="WSD97" s="912">
        <f t="shared" si="287"/>
        <v>0</v>
      </c>
      <c r="WSE97" s="912">
        <f t="shared" si="287"/>
        <v>0</v>
      </c>
      <c r="WSF97" s="912">
        <f t="shared" si="287"/>
        <v>0</v>
      </c>
      <c r="WSG97" s="912">
        <f t="shared" si="287"/>
        <v>0</v>
      </c>
      <c r="WSH97" s="912">
        <f t="shared" si="287"/>
        <v>0</v>
      </c>
      <c r="WSI97" s="912">
        <f t="shared" si="287"/>
        <v>0</v>
      </c>
      <c r="WSJ97" s="912">
        <f t="shared" si="287"/>
        <v>0</v>
      </c>
      <c r="WSK97" s="912">
        <f t="shared" si="287"/>
        <v>0</v>
      </c>
      <c r="WSL97" s="912">
        <f t="shared" si="287"/>
        <v>0</v>
      </c>
      <c r="WSM97" s="912">
        <f t="shared" si="287"/>
        <v>0</v>
      </c>
      <c r="WSN97" s="912">
        <f t="shared" si="287"/>
        <v>0</v>
      </c>
      <c r="WSO97" s="912">
        <f t="shared" si="287"/>
        <v>0</v>
      </c>
      <c r="WSP97" s="912">
        <f t="shared" si="287"/>
        <v>0</v>
      </c>
      <c r="WSQ97" s="912">
        <f t="shared" si="287"/>
        <v>0</v>
      </c>
      <c r="WSR97" s="912">
        <f t="shared" si="287"/>
        <v>0</v>
      </c>
      <c r="WSS97" s="912">
        <f t="shared" si="287"/>
        <v>0</v>
      </c>
      <c r="WST97" s="912">
        <f t="shared" si="287"/>
        <v>0</v>
      </c>
      <c r="WSU97" s="912">
        <f t="shared" si="287"/>
        <v>0</v>
      </c>
      <c r="WSV97" s="912">
        <f t="shared" si="287"/>
        <v>0</v>
      </c>
      <c r="WSW97" s="912">
        <f t="shared" si="287"/>
        <v>0</v>
      </c>
      <c r="WSX97" s="912">
        <f t="shared" si="287"/>
        <v>0</v>
      </c>
      <c r="WSY97" s="912">
        <f t="shared" si="287"/>
        <v>0</v>
      </c>
      <c r="WSZ97" s="912">
        <f t="shared" si="287"/>
        <v>0</v>
      </c>
      <c r="WTA97" s="912">
        <f t="shared" si="287"/>
        <v>0</v>
      </c>
      <c r="WTB97" s="912">
        <f t="shared" ref="WTB97:WVM97" si="288">SUM(WTB96+WTB98)</f>
        <v>0</v>
      </c>
      <c r="WTC97" s="912">
        <f t="shared" si="288"/>
        <v>0</v>
      </c>
      <c r="WTD97" s="912">
        <f t="shared" si="288"/>
        <v>0</v>
      </c>
      <c r="WTE97" s="912">
        <f t="shared" si="288"/>
        <v>0</v>
      </c>
      <c r="WTF97" s="912">
        <f t="shared" si="288"/>
        <v>0</v>
      </c>
      <c r="WTG97" s="912">
        <f t="shared" si="288"/>
        <v>0</v>
      </c>
      <c r="WTH97" s="912">
        <f t="shared" si="288"/>
        <v>0</v>
      </c>
      <c r="WTI97" s="912">
        <f t="shared" si="288"/>
        <v>0</v>
      </c>
      <c r="WTJ97" s="912">
        <f t="shared" si="288"/>
        <v>0</v>
      </c>
      <c r="WTK97" s="912">
        <f t="shared" si="288"/>
        <v>0</v>
      </c>
      <c r="WTL97" s="912">
        <f t="shared" si="288"/>
        <v>0</v>
      </c>
      <c r="WTM97" s="912">
        <f t="shared" si="288"/>
        <v>0</v>
      </c>
      <c r="WTN97" s="912">
        <f t="shared" si="288"/>
        <v>0</v>
      </c>
      <c r="WTO97" s="912">
        <f t="shared" si="288"/>
        <v>0</v>
      </c>
      <c r="WTP97" s="912">
        <f t="shared" si="288"/>
        <v>0</v>
      </c>
      <c r="WTQ97" s="912">
        <f t="shared" si="288"/>
        <v>0</v>
      </c>
      <c r="WTR97" s="912">
        <f t="shared" si="288"/>
        <v>0</v>
      </c>
      <c r="WTS97" s="912">
        <f t="shared" si="288"/>
        <v>0</v>
      </c>
      <c r="WTT97" s="912">
        <f t="shared" si="288"/>
        <v>0</v>
      </c>
      <c r="WTU97" s="912">
        <f t="shared" si="288"/>
        <v>0</v>
      </c>
      <c r="WTV97" s="912">
        <f t="shared" si="288"/>
        <v>0</v>
      </c>
      <c r="WTW97" s="912">
        <f t="shared" si="288"/>
        <v>0</v>
      </c>
      <c r="WTX97" s="912">
        <f t="shared" si="288"/>
        <v>0</v>
      </c>
      <c r="WTY97" s="912">
        <f t="shared" si="288"/>
        <v>0</v>
      </c>
      <c r="WTZ97" s="912">
        <f t="shared" si="288"/>
        <v>0</v>
      </c>
      <c r="WUA97" s="912">
        <f t="shared" si="288"/>
        <v>0</v>
      </c>
      <c r="WUB97" s="912">
        <f t="shared" si="288"/>
        <v>0</v>
      </c>
      <c r="WUC97" s="912">
        <f t="shared" si="288"/>
        <v>0</v>
      </c>
      <c r="WUD97" s="912">
        <f t="shared" si="288"/>
        <v>0</v>
      </c>
      <c r="WUE97" s="912">
        <f t="shared" si="288"/>
        <v>0</v>
      </c>
      <c r="WUF97" s="912">
        <f t="shared" si="288"/>
        <v>0</v>
      </c>
      <c r="WUG97" s="912">
        <f t="shared" si="288"/>
        <v>0</v>
      </c>
      <c r="WUH97" s="912">
        <f t="shared" si="288"/>
        <v>0</v>
      </c>
      <c r="WUI97" s="912">
        <f t="shared" si="288"/>
        <v>0</v>
      </c>
      <c r="WUJ97" s="912">
        <f t="shared" si="288"/>
        <v>0</v>
      </c>
      <c r="WUK97" s="912">
        <f t="shared" si="288"/>
        <v>0</v>
      </c>
      <c r="WUL97" s="912">
        <f t="shared" si="288"/>
        <v>0</v>
      </c>
      <c r="WUM97" s="912">
        <f t="shared" si="288"/>
        <v>0</v>
      </c>
      <c r="WUN97" s="912">
        <f t="shared" si="288"/>
        <v>0</v>
      </c>
      <c r="WUO97" s="912">
        <f t="shared" si="288"/>
        <v>0</v>
      </c>
      <c r="WUP97" s="912">
        <f t="shared" si="288"/>
        <v>0</v>
      </c>
      <c r="WUQ97" s="912">
        <f t="shared" si="288"/>
        <v>0</v>
      </c>
      <c r="WUR97" s="912">
        <f t="shared" si="288"/>
        <v>0</v>
      </c>
      <c r="WUS97" s="912">
        <f t="shared" si="288"/>
        <v>0</v>
      </c>
      <c r="WUT97" s="912">
        <f t="shared" si="288"/>
        <v>0</v>
      </c>
      <c r="WUU97" s="912">
        <f t="shared" si="288"/>
        <v>0</v>
      </c>
      <c r="WUV97" s="912">
        <f t="shared" si="288"/>
        <v>0</v>
      </c>
      <c r="WUW97" s="912">
        <f t="shared" si="288"/>
        <v>0</v>
      </c>
      <c r="WUX97" s="912">
        <f t="shared" si="288"/>
        <v>0</v>
      </c>
      <c r="WUY97" s="912">
        <f t="shared" si="288"/>
        <v>0</v>
      </c>
      <c r="WUZ97" s="912">
        <f t="shared" si="288"/>
        <v>0</v>
      </c>
      <c r="WVA97" s="912">
        <f t="shared" si="288"/>
        <v>0</v>
      </c>
      <c r="WVB97" s="912">
        <f t="shared" si="288"/>
        <v>0</v>
      </c>
      <c r="WVC97" s="912">
        <f t="shared" si="288"/>
        <v>0</v>
      </c>
      <c r="WVD97" s="912">
        <f t="shared" si="288"/>
        <v>0</v>
      </c>
      <c r="WVE97" s="912">
        <f t="shared" si="288"/>
        <v>0</v>
      </c>
      <c r="WVF97" s="912">
        <f t="shared" si="288"/>
        <v>0</v>
      </c>
      <c r="WVG97" s="912">
        <f t="shared" si="288"/>
        <v>0</v>
      </c>
      <c r="WVH97" s="912">
        <f t="shared" si="288"/>
        <v>0</v>
      </c>
      <c r="WVI97" s="912">
        <f t="shared" si="288"/>
        <v>0</v>
      </c>
      <c r="WVJ97" s="912">
        <f t="shared" si="288"/>
        <v>0</v>
      </c>
      <c r="WVK97" s="912">
        <f t="shared" si="288"/>
        <v>0</v>
      </c>
      <c r="WVL97" s="912">
        <f t="shared" si="288"/>
        <v>0</v>
      </c>
      <c r="WVM97" s="912">
        <f t="shared" si="288"/>
        <v>0</v>
      </c>
      <c r="WVN97" s="912">
        <f t="shared" ref="WVN97:WXY97" si="289">SUM(WVN96+WVN98)</f>
        <v>0</v>
      </c>
      <c r="WVO97" s="912">
        <f t="shared" si="289"/>
        <v>0</v>
      </c>
      <c r="WVP97" s="912">
        <f t="shared" si="289"/>
        <v>0</v>
      </c>
      <c r="WVQ97" s="912">
        <f t="shared" si="289"/>
        <v>0</v>
      </c>
      <c r="WVR97" s="912">
        <f t="shared" si="289"/>
        <v>0</v>
      </c>
      <c r="WVS97" s="912">
        <f t="shared" si="289"/>
        <v>0</v>
      </c>
      <c r="WVT97" s="912">
        <f t="shared" si="289"/>
        <v>0</v>
      </c>
      <c r="WVU97" s="912">
        <f t="shared" si="289"/>
        <v>0</v>
      </c>
      <c r="WVV97" s="912">
        <f t="shared" si="289"/>
        <v>0</v>
      </c>
      <c r="WVW97" s="912">
        <f t="shared" si="289"/>
        <v>0</v>
      </c>
      <c r="WVX97" s="912">
        <f t="shared" si="289"/>
        <v>0</v>
      </c>
      <c r="WVY97" s="912">
        <f t="shared" si="289"/>
        <v>0</v>
      </c>
      <c r="WVZ97" s="912">
        <f t="shared" si="289"/>
        <v>0</v>
      </c>
      <c r="WWA97" s="912">
        <f t="shared" si="289"/>
        <v>0</v>
      </c>
      <c r="WWB97" s="912">
        <f t="shared" si="289"/>
        <v>0</v>
      </c>
      <c r="WWC97" s="912">
        <f t="shared" si="289"/>
        <v>0</v>
      </c>
      <c r="WWD97" s="912">
        <f t="shared" si="289"/>
        <v>0</v>
      </c>
      <c r="WWE97" s="912">
        <f t="shared" si="289"/>
        <v>0</v>
      </c>
      <c r="WWF97" s="912">
        <f t="shared" si="289"/>
        <v>0</v>
      </c>
      <c r="WWG97" s="912">
        <f t="shared" si="289"/>
        <v>0</v>
      </c>
      <c r="WWH97" s="912">
        <f t="shared" si="289"/>
        <v>0</v>
      </c>
      <c r="WWI97" s="912">
        <f t="shared" si="289"/>
        <v>0</v>
      </c>
      <c r="WWJ97" s="912">
        <f t="shared" si="289"/>
        <v>0</v>
      </c>
      <c r="WWK97" s="912">
        <f t="shared" si="289"/>
        <v>0</v>
      </c>
      <c r="WWL97" s="912">
        <f t="shared" si="289"/>
        <v>0</v>
      </c>
      <c r="WWM97" s="912">
        <f t="shared" si="289"/>
        <v>0</v>
      </c>
      <c r="WWN97" s="912">
        <f t="shared" si="289"/>
        <v>0</v>
      </c>
      <c r="WWO97" s="912">
        <f t="shared" si="289"/>
        <v>0</v>
      </c>
      <c r="WWP97" s="912">
        <f t="shared" si="289"/>
        <v>0</v>
      </c>
      <c r="WWQ97" s="912">
        <f t="shared" si="289"/>
        <v>0</v>
      </c>
      <c r="WWR97" s="912">
        <f t="shared" si="289"/>
        <v>0</v>
      </c>
      <c r="WWS97" s="912">
        <f t="shared" si="289"/>
        <v>0</v>
      </c>
      <c r="WWT97" s="912">
        <f t="shared" si="289"/>
        <v>0</v>
      </c>
      <c r="WWU97" s="912">
        <f t="shared" si="289"/>
        <v>0</v>
      </c>
      <c r="WWV97" s="912">
        <f t="shared" si="289"/>
        <v>0</v>
      </c>
      <c r="WWW97" s="912">
        <f t="shared" si="289"/>
        <v>0</v>
      </c>
      <c r="WWX97" s="912">
        <f t="shared" si="289"/>
        <v>0</v>
      </c>
      <c r="WWY97" s="912">
        <f t="shared" si="289"/>
        <v>0</v>
      </c>
      <c r="WWZ97" s="912">
        <f t="shared" si="289"/>
        <v>0</v>
      </c>
      <c r="WXA97" s="912">
        <f t="shared" si="289"/>
        <v>0</v>
      </c>
      <c r="WXB97" s="912">
        <f t="shared" si="289"/>
        <v>0</v>
      </c>
      <c r="WXC97" s="912">
        <f t="shared" si="289"/>
        <v>0</v>
      </c>
      <c r="WXD97" s="912">
        <f t="shared" si="289"/>
        <v>0</v>
      </c>
      <c r="WXE97" s="912">
        <f t="shared" si="289"/>
        <v>0</v>
      </c>
      <c r="WXF97" s="912">
        <f t="shared" si="289"/>
        <v>0</v>
      </c>
      <c r="WXG97" s="912">
        <f t="shared" si="289"/>
        <v>0</v>
      </c>
      <c r="WXH97" s="912">
        <f t="shared" si="289"/>
        <v>0</v>
      </c>
      <c r="WXI97" s="912">
        <f t="shared" si="289"/>
        <v>0</v>
      </c>
      <c r="WXJ97" s="912">
        <f t="shared" si="289"/>
        <v>0</v>
      </c>
      <c r="WXK97" s="912">
        <f t="shared" si="289"/>
        <v>0</v>
      </c>
      <c r="WXL97" s="912">
        <f t="shared" si="289"/>
        <v>0</v>
      </c>
      <c r="WXM97" s="912">
        <f t="shared" si="289"/>
        <v>0</v>
      </c>
      <c r="WXN97" s="912">
        <f t="shared" si="289"/>
        <v>0</v>
      </c>
      <c r="WXO97" s="912">
        <f t="shared" si="289"/>
        <v>0</v>
      </c>
      <c r="WXP97" s="912">
        <f t="shared" si="289"/>
        <v>0</v>
      </c>
      <c r="WXQ97" s="912">
        <f t="shared" si="289"/>
        <v>0</v>
      </c>
      <c r="WXR97" s="912">
        <f t="shared" si="289"/>
        <v>0</v>
      </c>
      <c r="WXS97" s="912">
        <f t="shared" si="289"/>
        <v>0</v>
      </c>
      <c r="WXT97" s="912">
        <f t="shared" si="289"/>
        <v>0</v>
      </c>
      <c r="WXU97" s="912">
        <f t="shared" si="289"/>
        <v>0</v>
      </c>
      <c r="WXV97" s="912">
        <f t="shared" si="289"/>
        <v>0</v>
      </c>
      <c r="WXW97" s="912">
        <f t="shared" si="289"/>
        <v>0</v>
      </c>
      <c r="WXX97" s="912">
        <f t="shared" si="289"/>
        <v>0</v>
      </c>
      <c r="WXY97" s="912">
        <f t="shared" si="289"/>
        <v>0</v>
      </c>
      <c r="WXZ97" s="912">
        <f t="shared" ref="WXZ97:XAK97" si="290">SUM(WXZ96+WXZ98)</f>
        <v>0</v>
      </c>
      <c r="WYA97" s="912">
        <f t="shared" si="290"/>
        <v>0</v>
      </c>
      <c r="WYB97" s="912">
        <f t="shared" si="290"/>
        <v>0</v>
      </c>
      <c r="WYC97" s="912">
        <f t="shared" si="290"/>
        <v>0</v>
      </c>
      <c r="WYD97" s="912">
        <f t="shared" si="290"/>
        <v>0</v>
      </c>
      <c r="WYE97" s="912">
        <f t="shared" si="290"/>
        <v>0</v>
      </c>
      <c r="WYF97" s="912">
        <f t="shared" si="290"/>
        <v>0</v>
      </c>
      <c r="WYG97" s="912">
        <f t="shared" si="290"/>
        <v>0</v>
      </c>
      <c r="WYH97" s="912">
        <f t="shared" si="290"/>
        <v>0</v>
      </c>
      <c r="WYI97" s="912">
        <f t="shared" si="290"/>
        <v>0</v>
      </c>
      <c r="WYJ97" s="912">
        <f t="shared" si="290"/>
        <v>0</v>
      </c>
      <c r="WYK97" s="912">
        <f t="shared" si="290"/>
        <v>0</v>
      </c>
      <c r="WYL97" s="912">
        <f t="shared" si="290"/>
        <v>0</v>
      </c>
      <c r="WYM97" s="912">
        <f t="shared" si="290"/>
        <v>0</v>
      </c>
      <c r="WYN97" s="912">
        <f t="shared" si="290"/>
        <v>0</v>
      </c>
      <c r="WYO97" s="912">
        <f t="shared" si="290"/>
        <v>0</v>
      </c>
      <c r="WYP97" s="912">
        <f t="shared" si="290"/>
        <v>0</v>
      </c>
      <c r="WYQ97" s="912">
        <f t="shared" si="290"/>
        <v>0</v>
      </c>
      <c r="WYR97" s="912">
        <f t="shared" si="290"/>
        <v>0</v>
      </c>
      <c r="WYS97" s="912">
        <f t="shared" si="290"/>
        <v>0</v>
      </c>
      <c r="WYT97" s="912">
        <f t="shared" si="290"/>
        <v>0</v>
      </c>
      <c r="WYU97" s="912">
        <f t="shared" si="290"/>
        <v>0</v>
      </c>
      <c r="WYV97" s="912">
        <f t="shared" si="290"/>
        <v>0</v>
      </c>
      <c r="WYW97" s="912">
        <f t="shared" si="290"/>
        <v>0</v>
      </c>
      <c r="WYX97" s="912">
        <f t="shared" si="290"/>
        <v>0</v>
      </c>
      <c r="WYY97" s="912">
        <f t="shared" si="290"/>
        <v>0</v>
      </c>
      <c r="WYZ97" s="912">
        <f t="shared" si="290"/>
        <v>0</v>
      </c>
      <c r="WZA97" s="912">
        <f t="shared" si="290"/>
        <v>0</v>
      </c>
      <c r="WZB97" s="912">
        <f t="shared" si="290"/>
        <v>0</v>
      </c>
      <c r="WZC97" s="912">
        <f t="shared" si="290"/>
        <v>0</v>
      </c>
      <c r="WZD97" s="912">
        <f t="shared" si="290"/>
        <v>0</v>
      </c>
      <c r="WZE97" s="912">
        <f t="shared" si="290"/>
        <v>0</v>
      </c>
      <c r="WZF97" s="912">
        <f t="shared" si="290"/>
        <v>0</v>
      </c>
      <c r="WZG97" s="912">
        <f t="shared" si="290"/>
        <v>0</v>
      </c>
      <c r="WZH97" s="912">
        <f t="shared" si="290"/>
        <v>0</v>
      </c>
      <c r="WZI97" s="912">
        <f t="shared" si="290"/>
        <v>0</v>
      </c>
      <c r="WZJ97" s="912">
        <f t="shared" si="290"/>
        <v>0</v>
      </c>
      <c r="WZK97" s="912">
        <f t="shared" si="290"/>
        <v>0</v>
      </c>
      <c r="WZL97" s="912">
        <f t="shared" si="290"/>
        <v>0</v>
      </c>
      <c r="WZM97" s="912">
        <f t="shared" si="290"/>
        <v>0</v>
      </c>
      <c r="WZN97" s="912">
        <f t="shared" si="290"/>
        <v>0</v>
      </c>
      <c r="WZO97" s="912">
        <f t="shared" si="290"/>
        <v>0</v>
      </c>
      <c r="WZP97" s="912">
        <f t="shared" si="290"/>
        <v>0</v>
      </c>
      <c r="WZQ97" s="912">
        <f t="shared" si="290"/>
        <v>0</v>
      </c>
      <c r="WZR97" s="912">
        <f t="shared" si="290"/>
        <v>0</v>
      </c>
      <c r="WZS97" s="912">
        <f t="shared" si="290"/>
        <v>0</v>
      </c>
      <c r="WZT97" s="912">
        <f t="shared" si="290"/>
        <v>0</v>
      </c>
      <c r="WZU97" s="912">
        <f t="shared" si="290"/>
        <v>0</v>
      </c>
      <c r="WZV97" s="912">
        <f t="shared" si="290"/>
        <v>0</v>
      </c>
      <c r="WZW97" s="912">
        <f t="shared" si="290"/>
        <v>0</v>
      </c>
      <c r="WZX97" s="912">
        <f t="shared" si="290"/>
        <v>0</v>
      </c>
      <c r="WZY97" s="912">
        <f t="shared" si="290"/>
        <v>0</v>
      </c>
      <c r="WZZ97" s="912">
        <f t="shared" si="290"/>
        <v>0</v>
      </c>
      <c r="XAA97" s="912">
        <f t="shared" si="290"/>
        <v>0</v>
      </c>
      <c r="XAB97" s="912">
        <f t="shared" si="290"/>
        <v>0</v>
      </c>
      <c r="XAC97" s="912">
        <f t="shared" si="290"/>
        <v>0</v>
      </c>
      <c r="XAD97" s="912">
        <f t="shared" si="290"/>
        <v>0</v>
      </c>
      <c r="XAE97" s="912">
        <f t="shared" si="290"/>
        <v>0</v>
      </c>
      <c r="XAF97" s="912">
        <f t="shared" si="290"/>
        <v>0</v>
      </c>
      <c r="XAG97" s="912">
        <f t="shared" si="290"/>
        <v>0</v>
      </c>
      <c r="XAH97" s="912">
        <f t="shared" si="290"/>
        <v>0</v>
      </c>
      <c r="XAI97" s="912">
        <f t="shared" si="290"/>
        <v>0</v>
      </c>
      <c r="XAJ97" s="912">
        <f t="shared" si="290"/>
        <v>0</v>
      </c>
      <c r="XAK97" s="912">
        <f t="shared" si="290"/>
        <v>0</v>
      </c>
      <c r="XAL97" s="912">
        <f t="shared" ref="XAL97:XCW97" si="291">SUM(XAL96+XAL98)</f>
        <v>0</v>
      </c>
      <c r="XAM97" s="912">
        <f t="shared" si="291"/>
        <v>0</v>
      </c>
      <c r="XAN97" s="912">
        <f t="shared" si="291"/>
        <v>0</v>
      </c>
      <c r="XAO97" s="912">
        <f t="shared" si="291"/>
        <v>0</v>
      </c>
      <c r="XAP97" s="912">
        <f t="shared" si="291"/>
        <v>0</v>
      </c>
      <c r="XAQ97" s="912">
        <f t="shared" si="291"/>
        <v>0</v>
      </c>
      <c r="XAR97" s="912">
        <f t="shared" si="291"/>
        <v>0</v>
      </c>
      <c r="XAS97" s="912">
        <f t="shared" si="291"/>
        <v>0</v>
      </c>
      <c r="XAT97" s="912">
        <f t="shared" si="291"/>
        <v>0</v>
      </c>
      <c r="XAU97" s="912">
        <f t="shared" si="291"/>
        <v>0</v>
      </c>
      <c r="XAV97" s="912">
        <f t="shared" si="291"/>
        <v>0</v>
      </c>
      <c r="XAW97" s="912">
        <f t="shared" si="291"/>
        <v>0</v>
      </c>
      <c r="XAX97" s="912">
        <f t="shared" si="291"/>
        <v>0</v>
      </c>
      <c r="XAY97" s="912">
        <f t="shared" si="291"/>
        <v>0</v>
      </c>
      <c r="XAZ97" s="912">
        <f t="shared" si="291"/>
        <v>0</v>
      </c>
      <c r="XBA97" s="912">
        <f t="shared" si="291"/>
        <v>0</v>
      </c>
      <c r="XBB97" s="912">
        <f t="shared" si="291"/>
        <v>0</v>
      </c>
      <c r="XBC97" s="912">
        <f t="shared" si="291"/>
        <v>0</v>
      </c>
      <c r="XBD97" s="912">
        <f t="shared" si="291"/>
        <v>0</v>
      </c>
      <c r="XBE97" s="912">
        <f t="shared" si="291"/>
        <v>0</v>
      </c>
      <c r="XBF97" s="912">
        <f t="shared" si="291"/>
        <v>0</v>
      </c>
      <c r="XBG97" s="912">
        <f t="shared" si="291"/>
        <v>0</v>
      </c>
      <c r="XBH97" s="912">
        <f t="shared" si="291"/>
        <v>0</v>
      </c>
      <c r="XBI97" s="912">
        <f t="shared" si="291"/>
        <v>0</v>
      </c>
      <c r="XBJ97" s="912">
        <f t="shared" si="291"/>
        <v>0</v>
      </c>
      <c r="XBK97" s="912">
        <f t="shared" si="291"/>
        <v>0</v>
      </c>
      <c r="XBL97" s="912">
        <f t="shared" si="291"/>
        <v>0</v>
      </c>
      <c r="XBM97" s="912">
        <f t="shared" si="291"/>
        <v>0</v>
      </c>
      <c r="XBN97" s="912">
        <f t="shared" si="291"/>
        <v>0</v>
      </c>
      <c r="XBO97" s="912">
        <f t="shared" si="291"/>
        <v>0</v>
      </c>
      <c r="XBP97" s="912">
        <f t="shared" si="291"/>
        <v>0</v>
      </c>
      <c r="XBQ97" s="912">
        <f t="shared" si="291"/>
        <v>0</v>
      </c>
      <c r="XBR97" s="912">
        <f t="shared" si="291"/>
        <v>0</v>
      </c>
      <c r="XBS97" s="912">
        <f t="shared" si="291"/>
        <v>0</v>
      </c>
      <c r="XBT97" s="912">
        <f t="shared" si="291"/>
        <v>0</v>
      </c>
      <c r="XBU97" s="912">
        <f t="shared" si="291"/>
        <v>0</v>
      </c>
      <c r="XBV97" s="912">
        <f t="shared" si="291"/>
        <v>0</v>
      </c>
      <c r="XBW97" s="912">
        <f t="shared" si="291"/>
        <v>0</v>
      </c>
      <c r="XBX97" s="912">
        <f t="shared" si="291"/>
        <v>0</v>
      </c>
      <c r="XBY97" s="912">
        <f t="shared" si="291"/>
        <v>0</v>
      </c>
      <c r="XBZ97" s="912">
        <f t="shared" si="291"/>
        <v>0</v>
      </c>
      <c r="XCA97" s="912">
        <f t="shared" si="291"/>
        <v>0</v>
      </c>
      <c r="XCB97" s="912">
        <f t="shared" si="291"/>
        <v>0</v>
      </c>
      <c r="XCC97" s="912">
        <f t="shared" si="291"/>
        <v>0</v>
      </c>
      <c r="XCD97" s="912">
        <f t="shared" si="291"/>
        <v>0</v>
      </c>
      <c r="XCE97" s="912">
        <f t="shared" si="291"/>
        <v>0</v>
      </c>
      <c r="XCF97" s="912">
        <f t="shared" si="291"/>
        <v>0</v>
      </c>
      <c r="XCG97" s="912">
        <f t="shared" si="291"/>
        <v>0</v>
      </c>
      <c r="XCH97" s="912">
        <f t="shared" si="291"/>
        <v>0</v>
      </c>
      <c r="XCI97" s="912">
        <f t="shared" si="291"/>
        <v>0</v>
      </c>
      <c r="XCJ97" s="912">
        <f t="shared" si="291"/>
        <v>0</v>
      </c>
      <c r="XCK97" s="912">
        <f t="shared" si="291"/>
        <v>0</v>
      </c>
      <c r="XCL97" s="912">
        <f t="shared" si="291"/>
        <v>0</v>
      </c>
      <c r="XCM97" s="912">
        <f t="shared" si="291"/>
        <v>0</v>
      </c>
      <c r="XCN97" s="912">
        <f t="shared" si="291"/>
        <v>0</v>
      </c>
      <c r="XCO97" s="912">
        <f t="shared" si="291"/>
        <v>0</v>
      </c>
      <c r="XCP97" s="912">
        <f t="shared" si="291"/>
        <v>0</v>
      </c>
      <c r="XCQ97" s="912">
        <f t="shared" si="291"/>
        <v>0</v>
      </c>
      <c r="XCR97" s="912">
        <f t="shared" si="291"/>
        <v>0</v>
      </c>
      <c r="XCS97" s="912">
        <f t="shared" si="291"/>
        <v>0</v>
      </c>
      <c r="XCT97" s="912">
        <f t="shared" si="291"/>
        <v>0</v>
      </c>
      <c r="XCU97" s="912">
        <f t="shared" si="291"/>
        <v>0</v>
      </c>
      <c r="XCV97" s="912">
        <f t="shared" si="291"/>
        <v>0</v>
      </c>
      <c r="XCW97" s="912">
        <f t="shared" si="291"/>
        <v>0</v>
      </c>
      <c r="XCX97" s="912">
        <f t="shared" ref="XCX97:XFD97" si="292">SUM(XCX96+XCX98)</f>
        <v>0</v>
      </c>
      <c r="XCY97" s="912">
        <f t="shared" si="292"/>
        <v>0</v>
      </c>
      <c r="XCZ97" s="912">
        <f t="shared" si="292"/>
        <v>0</v>
      </c>
      <c r="XDA97" s="912">
        <f t="shared" si="292"/>
        <v>0</v>
      </c>
      <c r="XDB97" s="912">
        <f t="shared" si="292"/>
        <v>0</v>
      </c>
      <c r="XDC97" s="912">
        <f t="shared" si="292"/>
        <v>0</v>
      </c>
      <c r="XDD97" s="912">
        <f t="shared" si="292"/>
        <v>0</v>
      </c>
      <c r="XDE97" s="912">
        <f t="shared" si="292"/>
        <v>0</v>
      </c>
      <c r="XDF97" s="912">
        <f t="shared" si="292"/>
        <v>0</v>
      </c>
      <c r="XDG97" s="912">
        <f t="shared" si="292"/>
        <v>0</v>
      </c>
      <c r="XDH97" s="912">
        <f t="shared" si="292"/>
        <v>0</v>
      </c>
      <c r="XDI97" s="912">
        <f t="shared" si="292"/>
        <v>0</v>
      </c>
      <c r="XDJ97" s="912">
        <f t="shared" si="292"/>
        <v>0</v>
      </c>
      <c r="XDK97" s="912">
        <f t="shared" si="292"/>
        <v>0</v>
      </c>
      <c r="XDL97" s="912">
        <f t="shared" si="292"/>
        <v>0</v>
      </c>
      <c r="XDM97" s="912">
        <f t="shared" si="292"/>
        <v>0</v>
      </c>
      <c r="XDN97" s="912">
        <f t="shared" si="292"/>
        <v>0</v>
      </c>
      <c r="XDO97" s="912">
        <f t="shared" si="292"/>
        <v>0</v>
      </c>
      <c r="XDP97" s="912">
        <f t="shared" si="292"/>
        <v>0</v>
      </c>
      <c r="XDQ97" s="912">
        <f t="shared" si="292"/>
        <v>0</v>
      </c>
      <c r="XDR97" s="912">
        <f t="shared" si="292"/>
        <v>0</v>
      </c>
      <c r="XDS97" s="912">
        <f t="shared" si="292"/>
        <v>0</v>
      </c>
      <c r="XDT97" s="912">
        <f t="shared" si="292"/>
        <v>0</v>
      </c>
      <c r="XDU97" s="912">
        <f t="shared" si="292"/>
        <v>0</v>
      </c>
      <c r="XDV97" s="912">
        <f t="shared" si="292"/>
        <v>0</v>
      </c>
      <c r="XDW97" s="912">
        <f t="shared" si="292"/>
        <v>0</v>
      </c>
      <c r="XDX97" s="912">
        <f t="shared" si="292"/>
        <v>0</v>
      </c>
      <c r="XDY97" s="912">
        <f t="shared" si="292"/>
        <v>0</v>
      </c>
      <c r="XDZ97" s="912">
        <f t="shared" si="292"/>
        <v>0</v>
      </c>
      <c r="XEA97" s="912">
        <f t="shared" si="292"/>
        <v>0</v>
      </c>
      <c r="XEB97" s="912">
        <f t="shared" si="292"/>
        <v>0</v>
      </c>
      <c r="XEC97" s="912">
        <f t="shared" si="292"/>
        <v>0</v>
      </c>
      <c r="XED97" s="912">
        <f t="shared" si="292"/>
        <v>0</v>
      </c>
      <c r="XEE97" s="912">
        <f t="shared" si="292"/>
        <v>0</v>
      </c>
      <c r="XEF97" s="912">
        <f t="shared" si="292"/>
        <v>0</v>
      </c>
      <c r="XEG97" s="912">
        <f t="shared" si="292"/>
        <v>0</v>
      </c>
      <c r="XEH97" s="912">
        <f t="shared" si="292"/>
        <v>0</v>
      </c>
      <c r="XEI97" s="912">
        <f t="shared" si="292"/>
        <v>0</v>
      </c>
      <c r="XEJ97" s="912">
        <f t="shared" si="292"/>
        <v>0</v>
      </c>
      <c r="XEK97" s="912">
        <f t="shared" si="292"/>
        <v>0</v>
      </c>
      <c r="XEL97" s="912">
        <f t="shared" si="292"/>
        <v>0</v>
      </c>
      <c r="XEM97" s="912">
        <f t="shared" si="292"/>
        <v>0</v>
      </c>
      <c r="XEN97" s="912">
        <f t="shared" si="292"/>
        <v>0</v>
      </c>
      <c r="XEO97" s="912">
        <f t="shared" si="292"/>
        <v>0</v>
      </c>
      <c r="XEP97" s="912">
        <f t="shared" si="292"/>
        <v>0</v>
      </c>
      <c r="XEQ97" s="912">
        <f t="shared" si="292"/>
        <v>0</v>
      </c>
      <c r="XER97" s="912">
        <f t="shared" si="292"/>
        <v>0</v>
      </c>
      <c r="XES97" s="912">
        <f t="shared" si="292"/>
        <v>0</v>
      </c>
      <c r="XET97" s="912">
        <f t="shared" si="292"/>
        <v>0</v>
      </c>
      <c r="XEU97" s="912">
        <f t="shared" si="292"/>
        <v>0</v>
      </c>
      <c r="XEV97" s="912">
        <f t="shared" si="292"/>
        <v>0</v>
      </c>
      <c r="XEW97" s="912">
        <f t="shared" si="292"/>
        <v>0</v>
      </c>
      <c r="XEX97" s="912">
        <f t="shared" si="292"/>
        <v>0</v>
      </c>
      <c r="XEY97" s="912">
        <f t="shared" si="292"/>
        <v>0</v>
      </c>
      <c r="XEZ97" s="912">
        <f t="shared" si="292"/>
        <v>0</v>
      </c>
      <c r="XFA97" s="912">
        <f t="shared" si="292"/>
        <v>0</v>
      </c>
      <c r="XFB97" s="912">
        <f t="shared" si="292"/>
        <v>0</v>
      </c>
      <c r="XFC97" s="912">
        <f t="shared" si="292"/>
        <v>0</v>
      </c>
      <c r="XFD97" s="912">
        <f t="shared" si="292"/>
        <v>0</v>
      </c>
    </row>
    <row r="98" spans="1:16384" ht="17.25" customHeight="1" x14ac:dyDescent="0.4">
      <c r="A98" s="947"/>
      <c r="B98" s="958"/>
      <c r="C98" s="1691"/>
      <c r="D98" s="856" t="s">
        <v>17</v>
      </c>
      <c r="E98" s="1692"/>
      <c r="F98" s="948"/>
      <c r="G98" s="948"/>
      <c r="H98" s="948"/>
      <c r="I98" s="948">
        <v>0</v>
      </c>
      <c r="J98" s="948"/>
      <c r="K98" s="948"/>
      <c r="L98" s="948"/>
      <c r="M98" s="949"/>
      <c r="N98" s="919">
        <f t="shared" si="26"/>
        <v>0</v>
      </c>
      <c r="O98" s="950">
        <v>0</v>
      </c>
      <c r="P98" s="948"/>
      <c r="Q98" s="948"/>
      <c r="R98" s="949"/>
      <c r="S98" s="921">
        <f t="shared" si="2"/>
        <v>0</v>
      </c>
    </row>
    <row r="99" spans="1:16384" s="224" customFormat="1" ht="17.25" customHeight="1" x14ac:dyDescent="0.35">
      <c r="A99" s="940"/>
      <c r="B99" s="234"/>
      <c r="C99" s="1691" t="s">
        <v>87</v>
      </c>
      <c r="D99" s="897" t="s">
        <v>651</v>
      </c>
      <c r="E99" s="1692" t="s">
        <v>269</v>
      </c>
      <c r="F99" s="941"/>
      <c r="G99" s="941"/>
      <c r="H99" s="941"/>
      <c r="I99" s="941"/>
      <c r="J99" s="941"/>
      <c r="K99" s="941"/>
      <c r="L99" s="941"/>
      <c r="M99" s="942"/>
      <c r="N99" s="902">
        <f t="shared" si="26"/>
        <v>0</v>
      </c>
      <c r="O99" s="943"/>
      <c r="P99" s="941"/>
      <c r="Q99" s="941"/>
      <c r="R99" s="942"/>
      <c r="S99" s="904">
        <f t="shared" si="2"/>
        <v>0</v>
      </c>
      <c r="T99" s="944"/>
      <c r="U99" s="906"/>
    </row>
    <row r="100" spans="1:16384" ht="17.25" customHeight="1" x14ac:dyDescent="0.35">
      <c r="A100" s="945"/>
      <c r="B100" s="953"/>
      <c r="C100" s="1691"/>
      <c r="D100" s="856" t="s">
        <v>299</v>
      </c>
      <c r="E100" s="1692"/>
      <c r="F100" s="910">
        <f>SUM(F99+F101)</f>
        <v>0</v>
      </c>
      <c r="G100" s="910">
        <f t="shared" ref="G100:M100" si="293">SUM(G99+G101)</f>
        <v>0</v>
      </c>
      <c r="H100" s="910">
        <f t="shared" si="293"/>
        <v>0</v>
      </c>
      <c r="I100" s="910">
        <f t="shared" si="293"/>
        <v>0</v>
      </c>
      <c r="J100" s="910">
        <f t="shared" si="293"/>
        <v>0</v>
      </c>
      <c r="K100" s="910">
        <f t="shared" si="293"/>
        <v>0</v>
      </c>
      <c r="L100" s="910">
        <f t="shared" si="293"/>
        <v>0</v>
      </c>
      <c r="M100" s="913">
        <f t="shared" si="293"/>
        <v>0</v>
      </c>
      <c r="N100" s="911">
        <f t="shared" si="26"/>
        <v>0</v>
      </c>
      <c r="O100" s="912">
        <f>SUM(O99+O101)</f>
        <v>0</v>
      </c>
      <c r="P100" s="910">
        <f>SUM(P99+P101)</f>
        <v>0</v>
      </c>
      <c r="Q100" s="910">
        <f>SUM(Q99+Q101)</f>
        <v>0</v>
      </c>
      <c r="R100" s="913">
        <f>SUM(R99+R101)</f>
        <v>0</v>
      </c>
      <c r="S100" s="914">
        <f t="shared" si="2"/>
        <v>0</v>
      </c>
    </row>
    <row r="101" spans="1:16384" s="952" customFormat="1" ht="17.25" customHeight="1" x14ac:dyDescent="0.4">
      <c r="A101" s="947"/>
      <c r="B101" s="963"/>
      <c r="C101" s="1691"/>
      <c r="D101" s="856" t="s">
        <v>17</v>
      </c>
      <c r="E101" s="1692"/>
      <c r="F101" s="948"/>
      <c r="G101" s="948"/>
      <c r="H101" s="948"/>
      <c r="I101" s="948">
        <v>0</v>
      </c>
      <c r="J101" s="948"/>
      <c r="K101" s="948"/>
      <c r="L101" s="948"/>
      <c r="M101" s="949"/>
      <c r="N101" s="919">
        <f t="shared" si="26"/>
        <v>0</v>
      </c>
      <c r="O101" s="950"/>
      <c r="P101" s="948"/>
      <c r="Q101" s="948"/>
      <c r="R101" s="949"/>
      <c r="S101" s="921">
        <f t="shared" si="2"/>
        <v>0</v>
      </c>
      <c r="T101" s="951"/>
      <c r="U101" s="927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8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A101" s="289"/>
      <c r="BB101" s="289"/>
      <c r="BC101" s="289"/>
    </row>
    <row r="102" spans="1:16384" s="224" customFormat="1" ht="17.25" customHeight="1" x14ac:dyDescent="0.35">
      <c r="A102" s="940"/>
      <c r="B102" s="234"/>
      <c r="C102" s="1691" t="s">
        <v>779</v>
      </c>
      <c r="D102" s="897" t="s">
        <v>651</v>
      </c>
      <c r="E102" s="1692" t="s">
        <v>269</v>
      </c>
      <c r="F102" s="941"/>
      <c r="G102" s="941">
        <v>8565</v>
      </c>
      <c r="H102" s="941"/>
      <c r="I102" s="941"/>
      <c r="J102" s="941"/>
      <c r="K102" s="941"/>
      <c r="L102" s="941"/>
      <c r="M102" s="942"/>
      <c r="N102" s="902">
        <f t="shared" si="26"/>
        <v>8565</v>
      </c>
      <c r="O102" s="943"/>
      <c r="P102" s="941"/>
      <c r="Q102" s="941"/>
      <c r="R102" s="942"/>
      <c r="S102" s="904">
        <f t="shared" si="2"/>
        <v>8565</v>
      </c>
      <c r="T102" s="944"/>
      <c r="U102" s="906"/>
    </row>
    <row r="103" spans="1:16384" ht="17.25" customHeight="1" x14ac:dyDescent="0.35">
      <c r="A103" s="945"/>
      <c r="B103" s="953"/>
      <c r="C103" s="1691"/>
      <c r="D103" s="856" t="s">
        <v>299</v>
      </c>
      <c r="E103" s="1692"/>
      <c r="F103" s="910">
        <f t="shared" ref="F103:M103" si="294">SUM(F102+F104)</f>
        <v>0</v>
      </c>
      <c r="G103" s="910">
        <f t="shared" si="294"/>
        <v>8565</v>
      </c>
      <c r="H103" s="910">
        <f t="shared" si="294"/>
        <v>0</v>
      </c>
      <c r="I103" s="910">
        <f t="shared" si="294"/>
        <v>0</v>
      </c>
      <c r="J103" s="910">
        <f t="shared" si="294"/>
        <v>0</v>
      </c>
      <c r="K103" s="910">
        <f t="shared" si="294"/>
        <v>0</v>
      </c>
      <c r="L103" s="910">
        <f t="shared" si="294"/>
        <v>0</v>
      </c>
      <c r="M103" s="913">
        <f t="shared" si="294"/>
        <v>0</v>
      </c>
      <c r="N103" s="911">
        <f t="shared" si="26"/>
        <v>8565</v>
      </c>
      <c r="O103" s="912">
        <f>SUM(O102+O104)</f>
        <v>0</v>
      </c>
      <c r="P103" s="910">
        <f>SUM(P102+P104)</f>
        <v>0</v>
      </c>
      <c r="Q103" s="910">
        <f>SUM(Q102+Q104)</f>
        <v>0</v>
      </c>
      <c r="R103" s="913">
        <f>SUM(R102+R104)</f>
        <v>0</v>
      </c>
      <c r="S103" s="914">
        <f t="shared" si="2"/>
        <v>8565</v>
      </c>
    </row>
    <row r="104" spans="1:16384" s="952" customFormat="1" ht="21" customHeight="1" x14ac:dyDescent="0.4">
      <c r="A104" s="947"/>
      <c r="B104" s="963"/>
      <c r="C104" s="1691"/>
      <c r="D104" s="856" t="s">
        <v>17</v>
      </c>
      <c r="E104" s="1692"/>
      <c r="F104" s="948"/>
      <c r="G104" s="948">
        <v>0</v>
      </c>
      <c r="H104" s="948"/>
      <c r="I104" s="948">
        <v>0</v>
      </c>
      <c r="J104" s="948"/>
      <c r="K104" s="948"/>
      <c r="L104" s="948"/>
      <c r="M104" s="949"/>
      <c r="N104" s="919">
        <f t="shared" si="26"/>
        <v>0</v>
      </c>
      <c r="O104" s="950"/>
      <c r="P104" s="948"/>
      <c r="Q104" s="948"/>
      <c r="R104" s="949"/>
      <c r="S104" s="921">
        <f t="shared" si="2"/>
        <v>0</v>
      </c>
      <c r="T104" s="951"/>
      <c r="U104" s="927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  <c r="BA104" s="289"/>
      <c r="BB104" s="289"/>
      <c r="BC104" s="289"/>
    </row>
    <row r="105" spans="1:16384" s="224" customFormat="1" ht="17.25" customHeight="1" x14ac:dyDescent="0.35">
      <c r="A105" s="940"/>
      <c r="B105" s="234"/>
      <c r="C105" s="1691" t="s">
        <v>97</v>
      </c>
      <c r="D105" s="897" t="s">
        <v>651</v>
      </c>
      <c r="E105" s="1692" t="s">
        <v>269</v>
      </c>
      <c r="F105" s="941"/>
      <c r="G105" s="941"/>
      <c r="H105" s="941"/>
      <c r="I105" s="941"/>
      <c r="J105" s="941"/>
      <c r="K105" s="941"/>
      <c r="L105" s="941">
        <v>70400</v>
      </c>
      <c r="M105" s="942"/>
      <c r="N105" s="902">
        <f t="shared" si="26"/>
        <v>70400</v>
      </c>
      <c r="O105" s="943"/>
      <c r="P105" s="941"/>
      <c r="Q105" s="941"/>
      <c r="R105" s="942"/>
      <c r="S105" s="904">
        <f t="shared" si="2"/>
        <v>70400</v>
      </c>
      <c r="T105" s="944"/>
      <c r="U105" s="906"/>
    </row>
    <row r="106" spans="1:16384" ht="17.25" customHeight="1" x14ac:dyDescent="0.35">
      <c r="A106" s="945"/>
      <c r="B106" s="953"/>
      <c r="C106" s="1691"/>
      <c r="D106" s="856" t="s">
        <v>299</v>
      </c>
      <c r="E106" s="1692"/>
      <c r="F106" s="910">
        <f t="shared" ref="F106:M106" si="295">SUM(F105+F107)</f>
        <v>0</v>
      </c>
      <c r="G106" s="910">
        <f t="shared" si="295"/>
        <v>0</v>
      </c>
      <c r="H106" s="910">
        <f t="shared" si="295"/>
        <v>0</v>
      </c>
      <c r="I106" s="910">
        <f t="shared" si="295"/>
        <v>0</v>
      </c>
      <c r="J106" s="910">
        <f t="shared" si="295"/>
        <v>0</v>
      </c>
      <c r="K106" s="910">
        <f t="shared" si="295"/>
        <v>0</v>
      </c>
      <c r="L106" s="910">
        <f t="shared" si="295"/>
        <v>7453</v>
      </c>
      <c r="M106" s="913">
        <f t="shared" si="295"/>
        <v>0</v>
      </c>
      <c r="N106" s="911">
        <f t="shared" si="26"/>
        <v>7453</v>
      </c>
      <c r="O106" s="912">
        <f>SUM(O105+O107)</f>
        <v>0</v>
      </c>
      <c r="P106" s="910">
        <f>SUM(P105+P107)</f>
        <v>0</v>
      </c>
      <c r="Q106" s="910">
        <f>SUM(Q105+Q107)</f>
        <v>0</v>
      </c>
      <c r="R106" s="913">
        <f>SUM(R105+R107)</f>
        <v>0</v>
      </c>
      <c r="S106" s="914">
        <f t="shared" si="2"/>
        <v>7453</v>
      </c>
    </row>
    <row r="107" spans="1:16384" s="1413" customFormat="1" ht="17.25" customHeight="1" x14ac:dyDescent="0.4">
      <c r="A107" s="1414"/>
      <c r="B107" s="1436"/>
      <c r="C107" s="1691"/>
      <c r="D107" s="1368" t="s">
        <v>17</v>
      </c>
      <c r="E107" s="1692"/>
      <c r="F107" s="1406"/>
      <c r="G107" s="1406"/>
      <c r="H107" s="1406"/>
      <c r="I107" s="1406">
        <v>0</v>
      </c>
      <c r="J107" s="1406"/>
      <c r="K107" s="1406"/>
      <c r="L107" s="1406">
        <v>-62947</v>
      </c>
      <c r="M107" s="1416"/>
      <c r="N107" s="1373">
        <f t="shared" si="26"/>
        <v>-62947</v>
      </c>
      <c r="O107" s="1417"/>
      <c r="P107" s="1406"/>
      <c r="Q107" s="1406"/>
      <c r="R107" s="1416"/>
      <c r="S107" s="1375">
        <f t="shared" si="2"/>
        <v>-62947</v>
      </c>
      <c r="T107" s="1411"/>
      <c r="U107" s="1377"/>
      <c r="V107" s="1412"/>
      <c r="W107" s="1412"/>
      <c r="X107" s="1412"/>
      <c r="Y107" s="1412"/>
      <c r="Z107" s="1412"/>
      <c r="AA107" s="1412"/>
      <c r="AB107" s="1412"/>
      <c r="AC107" s="1412"/>
      <c r="AD107" s="1412"/>
      <c r="AE107" s="1412"/>
      <c r="AF107" s="1412"/>
      <c r="AG107" s="1412"/>
      <c r="AH107" s="1412"/>
      <c r="AI107" s="1412"/>
      <c r="AJ107" s="1412"/>
      <c r="AK107" s="1412"/>
      <c r="AL107" s="1412"/>
      <c r="AM107" s="1412"/>
      <c r="AN107" s="1412"/>
      <c r="AO107" s="1412"/>
      <c r="AP107" s="1412"/>
      <c r="AQ107" s="1412"/>
      <c r="AR107" s="1412"/>
      <c r="AS107" s="1412"/>
      <c r="AT107" s="1412"/>
      <c r="AU107" s="1412"/>
      <c r="AV107" s="1412"/>
      <c r="AW107" s="1412"/>
      <c r="AX107" s="1412"/>
      <c r="AY107" s="1412"/>
      <c r="AZ107" s="1412"/>
      <c r="BA107" s="1412"/>
      <c r="BB107" s="1412"/>
      <c r="BC107" s="1412"/>
    </row>
    <row r="108" spans="1:16384" s="224" customFormat="1" ht="17.25" customHeight="1" x14ac:dyDescent="0.35">
      <c r="A108" s="940"/>
      <c r="B108" s="234"/>
      <c r="C108" s="1691" t="s">
        <v>727</v>
      </c>
      <c r="D108" s="897" t="s">
        <v>651</v>
      </c>
      <c r="E108" s="1692" t="s">
        <v>332</v>
      </c>
      <c r="F108" s="941"/>
      <c r="G108" s="941"/>
      <c r="H108" s="941"/>
      <c r="I108" s="941"/>
      <c r="J108" s="941">
        <v>1400</v>
      </c>
      <c r="K108" s="941"/>
      <c r="L108" s="941"/>
      <c r="M108" s="942"/>
      <c r="N108" s="902">
        <f t="shared" si="26"/>
        <v>1400</v>
      </c>
      <c r="O108" s="943"/>
      <c r="P108" s="941"/>
      <c r="Q108" s="941"/>
      <c r="R108" s="942"/>
      <c r="S108" s="904">
        <f t="shared" si="2"/>
        <v>1400</v>
      </c>
      <c r="T108" s="944"/>
      <c r="U108" s="906"/>
    </row>
    <row r="109" spans="1:16384" ht="17.25" customHeight="1" x14ac:dyDescent="0.35">
      <c r="A109" s="945"/>
      <c r="B109" s="953"/>
      <c r="C109" s="1691"/>
      <c r="D109" s="856" t="s">
        <v>299</v>
      </c>
      <c r="E109" s="1692"/>
      <c r="F109" s="910">
        <f t="shared" ref="F109:M109" si="296">SUM(F108+F110)</f>
        <v>0</v>
      </c>
      <c r="G109" s="910">
        <f t="shared" si="296"/>
        <v>0</v>
      </c>
      <c r="H109" s="910">
        <f t="shared" si="296"/>
        <v>0</v>
      </c>
      <c r="I109" s="910">
        <f t="shared" si="296"/>
        <v>0</v>
      </c>
      <c r="J109" s="910">
        <f t="shared" si="296"/>
        <v>1550</v>
      </c>
      <c r="K109" s="910">
        <f t="shared" si="296"/>
        <v>0</v>
      </c>
      <c r="L109" s="910">
        <f t="shared" si="296"/>
        <v>0</v>
      </c>
      <c r="M109" s="913">
        <f t="shared" si="296"/>
        <v>0</v>
      </c>
      <c r="N109" s="911">
        <f t="shared" si="26"/>
        <v>1550</v>
      </c>
      <c r="O109" s="912">
        <f>SUM(O108+O110)</f>
        <v>0</v>
      </c>
      <c r="P109" s="910">
        <f>SUM(P108+P110)</f>
        <v>0</v>
      </c>
      <c r="Q109" s="910">
        <f>SUM(Q108+Q110)</f>
        <v>0</v>
      </c>
      <c r="R109" s="913">
        <f>SUM(R108+R110)</f>
        <v>0</v>
      </c>
      <c r="S109" s="914">
        <f t="shared" si="2"/>
        <v>1550</v>
      </c>
    </row>
    <row r="110" spans="1:16384" s="1413" customFormat="1" ht="17.25" customHeight="1" x14ac:dyDescent="0.4">
      <c r="A110" s="1414"/>
      <c r="B110" s="1436"/>
      <c r="C110" s="1691"/>
      <c r="D110" s="1368" t="s">
        <v>17</v>
      </c>
      <c r="E110" s="1692"/>
      <c r="F110" s="1406"/>
      <c r="G110" s="1406"/>
      <c r="H110" s="1406"/>
      <c r="I110" s="1406">
        <v>0</v>
      </c>
      <c r="J110" s="1406">
        <v>150</v>
      </c>
      <c r="K110" s="1406"/>
      <c r="L110" s="1406"/>
      <c r="M110" s="1416"/>
      <c r="N110" s="1373">
        <f t="shared" si="26"/>
        <v>150</v>
      </c>
      <c r="O110" s="1417"/>
      <c r="P110" s="1406"/>
      <c r="Q110" s="1406"/>
      <c r="R110" s="1416"/>
      <c r="S110" s="1447">
        <f t="shared" si="2"/>
        <v>150</v>
      </c>
      <c r="T110" s="1411"/>
      <c r="U110" s="1377"/>
      <c r="V110" s="1412"/>
      <c r="W110" s="1412"/>
      <c r="X110" s="1412"/>
      <c r="Y110" s="1412"/>
      <c r="Z110" s="1412"/>
      <c r="AA110" s="1412"/>
      <c r="AB110" s="1412"/>
      <c r="AC110" s="1412"/>
      <c r="AD110" s="1412"/>
      <c r="AE110" s="1412"/>
      <c r="AF110" s="1412"/>
      <c r="AG110" s="1412"/>
      <c r="AH110" s="1412"/>
      <c r="AI110" s="1412"/>
      <c r="AJ110" s="1412"/>
      <c r="AK110" s="1412"/>
      <c r="AL110" s="1412"/>
      <c r="AM110" s="1412"/>
      <c r="AN110" s="1412"/>
      <c r="AO110" s="1412"/>
      <c r="AP110" s="1412"/>
      <c r="AQ110" s="1412"/>
      <c r="AR110" s="1412"/>
      <c r="AS110" s="1412"/>
      <c r="AT110" s="1412"/>
      <c r="AU110" s="1412"/>
      <c r="AV110" s="1412"/>
      <c r="AW110" s="1412"/>
      <c r="AX110" s="1412"/>
      <c r="AY110" s="1412"/>
      <c r="AZ110" s="1412"/>
      <c r="BA110" s="1412"/>
      <c r="BB110" s="1412"/>
      <c r="BC110" s="1412"/>
    </row>
    <row r="111" spans="1:16384" s="224" customFormat="1" ht="17.25" customHeight="1" x14ac:dyDescent="0.35">
      <c r="A111" s="940"/>
      <c r="B111" s="234"/>
      <c r="C111" s="1691" t="s">
        <v>780</v>
      </c>
      <c r="D111" s="897" t="s">
        <v>651</v>
      </c>
      <c r="E111" s="1692" t="s">
        <v>269</v>
      </c>
      <c r="F111" s="941"/>
      <c r="G111" s="941"/>
      <c r="H111" s="941"/>
      <c r="I111" s="941"/>
      <c r="J111" s="941">
        <v>23966</v>
      </c>
      <c r="K111" s="941"/>
      <c r="L111" s="941"/>
      <c r="M111" s="942"/>
      <c r="N111" s="902">
        <f t="shared" ref="N111:N143" si="297">SUM(F111:M111)</f>
        <v>23966</v>
      </c>
      <c r="O111" s="943"/>
      <c r="P111" s="941"/>
      <c r="Q111" s="941"/>
      <c r="R111" s="942">
        <v>0</v>
      </c>
      <c r="S111" s="904">
        <f t="shared" si="2"/>
        <v>23966</v>
      </c>
      <c r="T111" s="944"/>
      <c r="U111" s="906"/>
    </row>
    <row r="112" spans="1:16384" ht="17.25" customHeight="1" x14ac:dyDescent="0.35">
      <c r="A112" s="945"/>
      <c r="B112" s="953"/>
      <c r="C112" s="1691"/>
      <c r="D112" s="856" t="s">
        <v>299</v>
      </c>
      <c r="E112" s="1692"/>
      <c r="F112" s="910">
        <f t="shared" ref="F112:M112" si="298">SUM(F111+F113)</f>
        <v>0</v>
      </c>
      <c r="G112" s="910">
        <f t="shared" si="298"/>
        <v>0</v>
      </c>
      <c r="H112" s="910">
        <f t="shared" si="298"/>
        <v>0</v>
      </c>
      <c r="I112" s="910">
        <f t="shared" si="298"/>
        <v>0</v>
      </c>
      <c r="J112" s="910">
        <f t="shared" si="298"/>
        <v>25316</v>
      </c>
      <c r="K112" s="910">
        <f t="shared" si="298"/>
        <v>0</v>
      </c>
      <c r="L112" s="910">
        <f t="shared" si="298"/>
        <v>0</v>
      </c>
      <c r="M112" s="913">
        <f t="shared" si="298"/>
        <v>0</v>
      </c>
      <c r="N112" s="911">
        <f t="shared" si="297"/>
        <v>25316</v>
      </c>
      <c r="O112" s="912">
        <f>SUM(O111+O113)</f>
        <v>0</v>
      </c>
      <c r="P112" s="910">
        <f>SUM(P111+P113)</f>
        <v>0</v>
      </c>
      <c r="Q112" s="910">
        <f>SUM(Q111+Q113)</f>
        <v>0</v>
      </c>
      <c r="R112" s="913">
        <f>SUM(R111+R113)</f>
        <v>0</v>
      </c>
      <c r="S112" s="904">
        <f t="shared" si="2"/>
        <v>25316</v>
      </c>
    </row>
    <row r="113" spans="1:21" s="1446" customFormat="1" ht="21.75" customHeight="1" x14ac:dyDescent="0.4">
      <c r="A113" s="1438"/>
      <c r="B113" s="1439"/>
      <c r="C113" s="1691"/>
      <c r="D113" s="1440" t="s">
        <v>17</v>
      </c>
      <c r="E113" s="1692"/>
      <c r="F113" s="1441"/>
      <c r="G113" s="1441">
        <v>0</v>
      </c>
      <c r="H113" s="1441"/>
      <c r="I113" s="1441"/>
      <c r="J113" s="1441">
        <v>1350</v>
      </c>
      <c r="K113" s="1441"/>
      <c r="L113" s="1441"/>
      <c r="M113" s="1442"/>
      <c r="N113" s="1423">
        <f t="shared" si="297"/>
        <v>1350</v>
      </c>
      <c r="O113" s="1443"/>
      <c r="P113" s="1441"/>
      <c r="Q113" s="1441">
        <v>0</v>
      </c>
      <c r="R113" s="1442"/>
      <c r="S113" s="1444">
        <f t="shared" si="2"/>
        <v>1350</v>
      </c>
      <c r="T113" s="1445"/>
      <c r="U113" s="1389"/>
    </row>
    <row r="114" spans="1:21" s="498" customFormat="1" ht="21.75" customHeight="1" x14ac:dyDescent="0.4">
      <c r="A114" s="971"/>
      <c r="B114" s="972"/>
      <c r="C114" s="1727" t="s">
        <v>573</v>
      </c>
      <c r="D114" s="897" t="s">
        <v>651</v>
      </c>
      <c r="E114" s="1722" t="s">
        <v>332</v>
      </c>
      <c r="F114" s="973">
        <v>0</v>
      </c>
      <c r="G114" s="973"/>
      <c r="H114" s="973">
        <v>0</v>
      </c>
      <c r="I114" s="973">
        <v>0</v>
      </c>
      <c r="J114" s="973">
        <v>0</v>
      </c>
      <c r="K114" s="973"/>
      <c r="L114" s="973">
        <v>0</v>
      </c>
      <c r="M114" s="974">
        <v>0</v>
      </c>
      <c r="N114" s="911">
        <f t="shared" si="297"/>
        <v>0</v>
      </c>
      <c r="O114" s="975">
        <v>0</v>
      </c>
      <c r="P114" s="973">
        <v>0</v>
      </c>
      <c r="Q114" s="973">
        <v>0</v>
      </c>
      <c r="R114" s="974">
        <v>0</v>
      </c>
      <c r="S114" s="904">
        <f t="shared" ref="S114:S143" si="299">SUM(N114:R114)</f>
        <v>0</v>
      </c>
      <c r="T114" s="976"/>
      <c r="U114" s="977"/>
    </row>
    <row r="115" spans="1:21" s="498" customFormat="1" ht="21.75" customHeight="1" x14ac:dyDescent="0.35">
      <c r="A115" s="971"/>
      <c r="B115" s="972"/>
      <c r="C115" s="1727"/>
      <c r="D115" s="856" t="s">
        <v>299</v>
      </c>
      <c r="E115" s="1728"/>
      <c r="F115" s="910">
        <f>SUM(F114+F116)</f>
        <v>0</v>
      </c>
      <c r="G115" s="910">
        <f t="shared" ref="G115:R115" si="300">SUM(G114+G116)</f>
        <v>93783</v>
      </c>
      <c r="H115" s="910">
        <f t="shared" si="300"/>
        <v>0</v>
      </c>
      <c r="I115" s="910">
        <f t="shared" si="300"/>
        <v>0</v>
      </c>
      <c r="J115" s="910">
        <f t="shared" si="300"/>
        <v>0</v>
      </c>
      <c r="K115" s="910">
        <f t="shared" si="300"/>
        <v>0</v>
      </c>
      <c r="L115" s="910">
        <f t="shared" si="300"/>
        <v>0</v>
      </c>
      <c r="M115" s="913">
        <f t="shared" si="300"/>
        <v>0</v>
      </c>
      <c r="N115" s="911">
        <f t="shared" si="297"/>
        <v>93783</v>
      </c>
      <c r="O115" s="912">
        <f t="shared" si="300"/>
        <v>0</v>
      </c>
      <c r="P115" s="910">
        <f t="shared" si="300"/>
        <v>0</v>
      </c>
      <c r="Q115" s="910">
        <f t="shared" si="300"/>
        <v>0</v>
      </c>
      <c r="R115" s="913">
        <f t="shared" si="300"/>
        <v>0</v>
      </c>
      <c r="S115" s="904">
        <f t="shared" si="299"/>
        <v>93783</v>
      </c>
      <c r="T115" s="976"/>
      <c r="U115" s="977"/>
    </row>
    <row r="116" spans="1:21" s="498" customFormat="1" ht="21.75" customHeight="1" x14ac:dyDescent="0.4">
      <c r="A116" s="978"/>
      <c r="B116" s="979"/>
      <c r="C116" s="1727"/>
      <c r="D116" s="1368" t="s">
        <v>17</v>
      </c>
      <c r="E116" s="1728"/>
      <c r="F116" s="1421"/>
      <c r="G116" s="1421">
        <v>93783</v>
      </c>
      <c r="H116" s="1421"/>
      <c r="I116" s="1421"/>
      <c r="J116" s="1421"/>
      <c r="K116" s="1421">
        <v>0</v>
      </c>
      <c r="L116" s="1421"/>
      <c r="M116" s="1422">
        <v>0</v>
      </c>
      <c r="N116" s="1423">
        <f t="shared" si="297"/>
        <v>93783</v>
      </c>
      <c r="O116" s="1424"/>
      <c r="P116" s="1421"/>
      <c r="Q116" s="1421"/>
      <c r="R116" s="1422"/>
      <c r="S116" s="1425">
        <f t="shared" si="299"/>
        <v>93783</v>
      </c>
      <c r="T116" s="976"/>
      <c r="U116" s="977"/>
    </row>
    <row r="117" spans="1:21" s="498" customFormat="1" ht="21.75" customHeight="1" x14ac:dyDescent="0.4">
      <c r="A117" s="981"/>
      <c r="B117" s="982"/>
      <c r="C117" s="1693" t="s">
        <v>782</v>
      </c>
      <c r="D117" s="897" t="s">
        <v>651</v>
      </c>
      <c r="E117" s="1694" t="s">
        <v>332</v>
      </c>
      <c r="F117" s="973"/>
      <c r="G117" s="973"/>
      <c r="H117" s="973"/>
      <c r="I117" s="973"/>
      <c r="J117" s="973"/>
      <c r="K117" s="973"/>
      <c r="L117" s="973"/>
      <c r="M117" s="974"/>
      <c r="N117" s="911">
        <f t="shared" si="297"/>
        <v>0</v>
      </c>
      <c r="O117" s="975"/>
      <c r="P117" s="973"/>
      <c r="Q117" s="973"/>
      <c r="R117" s="983"/>
      <c r="S117" s="984">
        <f t="shared" si="299"/>
        <v>0</v>
      </c>
      <c r="T117" s="976"/>
      <c r="U117" s="977"/>
    </row>
    <row r="118" spans="1:21" s="498" customFormat="1" ht="21.75" customHeight="1" x14ac:dyDescent="0.4">
      <c r="A118" s="981"/>
      <c r="B118" s="982"/>
      <c r="C118" s="1693"/>
      <c r="D118" s="856" t="s">
        <v>299</v>
      </c>
      <c r="E118" s="1695"/>
      <c r="F118" s="910">
        <f>SUM(F117+F119)</f>
        <v>0</v>
      </c>
      <c r="G118" s="910">
        <f t="shared" ref="G118:M118" si="301">SUM(G117+G119)</f>
        <v>0</v>
      </c>
      <c r="H118" s="910">
        <f t="shared" si="301"/>
        <v>0</v>
      </c>
      <c r="I118" s="910">
        <f t="shared" si="301"/>
        <v>0</v>
      </c>
      <c r="J118" s="910">
        <f t="shared" si="301"/>
        <v>0</v>
      </c>
      <c r="K118" s="910">
        <f t="shared" si="301"/>
        <v>700000</v>
      </c>
      <c r="L118" s="910">
        <f t="shared" si="301"/>
        <v>0</v>
      </c>
      <c r="M118" s="913">
        <f t="shared" si="301"/>
        <v>0</v>
      </c>
      <c r="N118" s="911">
        <f t="shared" si="297"/>
        <v>700000</v>
      </c>
      <c r="O118" s="975">
        <v>0</v>
      </c>
      <c r="P118" s="973">
        <v>0</v>
      </c>
      <c r="Q118" s="973">
        <v>0</v>
      </c>
      <c r="R118" s="983">
        <v>0</v>
      </c>
      <c r="S118" s="984">
        <f t="shared" si="299"/>
        <v>700000</v>
      </c>
      <c r="T118" s="976"/>
      <c r="U118" s="977"/>
    </row>
    <row r="119" spans="1:21" s="1435" customFormat="1" ht="21.75" customHeight="1" x14ac:dyDescent="0.4">
      <c r="A119" s="1426"/>
      <c r="B119" s="1427"/>
      <c r="C119" s="1693"/>
      <c r="D119" s="1368" t="s">
        <v>17</v>
      </c>
      <c r="E119" s="1695"/>
      <c r="F119" s="1428"/>
      <c r="G119" s="1428"/>
      <c r="H119" s="1428"/>
      <c r="I119" s="1428"/>
      <c r="J119" s="1428"/>
      <c r="K119" s="1428">
        <v>700000</v>
      </c>
      <c r="L119" s="1428"/>
      <c r="M119" s="1429"/>
      <c r="N119" s="1408">
        <f t="shared" si="297"/>
        <v>700000</v>
      </c>
      <c r="O119" s="1430"/>
      <c r="P119" s="1428"/>
      <c r="Q119" s="1428"/>
      <c r="R119" s="1431"/>
      <c r="S119" s="1432">
        <f t="shared" si="299"/>
        <v>700000</v>
      </c>
      <c r="T119" s="1433"/>
      <c r="U119" s="1434"/>
    </row>
    <row r="120" spans="1:21" s="498" customFormat="1" ht="21.75" hidden="1" customHeight="1" x14ac:dyDescent="0.4">
      <c r="A120" s="978"/>
      <c r="B120" s="982"/>
      <c r="C120" s="1693"/>
      <c r="D120" s="897" t="s">
        <v>651</v>
      </c>
      <c r="E120" s="1692" t="s">
        <v>269</v>
      </c>
      <c r="F120" s="973"/>
      <c r="G120" s="973"/>
      <c r="H120" s="973"/>
      <c r="I120" s="973"/>
      <c r="J120" s="973"/>
      <c r="K120" s="973"/>
      <c r="L120" s="973"/>
      <c r="M120" s="974"/>
      <c r="N120" s="911">
        <f t="shared" si="297"/>
        <v>0</v>
      </c>
      <c r="O120" s="975"/>
      <c r="P120" s="973"/>
      <c r="Q120" s="973"/>
      <c r="R120" s="983"/>
      <c r="S120" s="984">
        <f t="shared" si="299"/>
        <v>0</v>
      </c>
      <c r="T120" s="976"/>
      <c r="U120" s="977"/>
    </row>
    <row r="121" spans="1:21" s="498" customFormat="1" ht="21.75" hidden="1" customHeight="1" x14ac:dyDescent="0.35">
      <c r="A121" s="981"/>
      <c r="B121" s="982"/>
      <c r="C121" s="1693"/>
      <c r="D121" s="856" t="s">
        <v>299</v>
      </c>
      <c r="E121" s="1692"/>
      <c r="F121" s="910">
        <f>SUM(F120+F122)</f>
        <v>0</v>
      </c>
      <c r="G121" s="910">
        <f t="shared" ref="G121:O121" si="302">SUM(G120+G122)</f>
        <v>0</v>
      </c>
      <c r="H121" s="910">
        <f t="shared" si="302"/>
        <v>0</v>
      </c>
      <c r="I121" s="910">
        <f t="shared" si="302"/>
        <v>0</v>
      </c>
      <c r="J121" s="910">
        <f t="shared" si="302"/>
        <v>0</v>
      </c>
      <c r="K121" s="910">
        <f t="shared" si="302"/>
        <v>0</v>
      </c>
      <c r="L121" s="910">
        <f t="shared" si="302"/>
        <v>0</v>
      </c>
      <c r="M121" s="910">
        <f t="shared" si="302"/>
        <v>0</v>
      </c>
      <c r="N121" s="911">
        <f t="shared" si="297"/>
        <v>0</v>
      </c>
      <c r="O121" s="910">
        <f t="shared" si="302"/>
        <v>0</v>
      </c>
      <c r="P121" s="910">
        <f t="shared" ref="P121" si="303">SUM(P120+P122)</f>
        <v>0</v>
      </c>
      <c r="Q121" s="910">
        <f t="shared" ref="Q121" si="304">SUM(Q120+Q122)</f>
        <v>0</v>
      </c>
      <c r="R121" s="910">
        <f t="shared" ref="R121" si="305">SUM(R120+R122)</f>
        <v>0</v>
      </c>
      <c r="S121" s="984">
        <f t="shared" si="299"/>
        <v>0</v>
      </c>
      <c r="T121" s="976"/>
      <c r="U121" s="977"/>
    </row>
    <row r="122" spans="1:21" s="498" customFormat="1" ht="21.75" hidden="1" customHeight="1" x14ac:dyDescent="0.4">
      <c r="A122" s="985"/>
      <c r="B122" s="986"/>
      <c r="C122" s="1721"/>
      <c r="D122" s="856" t="s">
        <v>17</v>
      </c>
      <c r="E122" s="1726"/>
      <c r="F122" s="966"/>
      <c r="G122" s="966"/>
      <c r="H122" s="966"/>
      <c r="I122" s="966"/>
      <c r="J122" s="966"/>
      <c r="K122" s="966"/>
      <c r="L122" s="966"/>
      <c r="M122" s="967"/>
      <c r="N122" s="987">
        <f t="shared" si="297"/>
        <v>0</v>
      </c>
      <c r="O122" s="969"/>
      <c r="P122" s="966"/>
      <c r="Q122" s="966">
        <v>0</v>
      </c>
      <c r="R122" s="988"/>
      <c r="S122" s="984">
        <f t="shared" si="299"/>
        <v>0</v>
      </c>
      <c r="T122" s="976"/>
      <c r="U122" s="977"/>
    </row>
    <row r="123" spans="1:21" s="498" customFormat="1" ht="21.75" customHeight="1" x14ac:dyDescent="0.4">
      <c r="A123" s="971"/>
      <c r="B123" s="982"/>
      <c r="C123" s="1693" t="s">
        <v>706</v>
      </c>
      <c r="D123" s="897" t="s">
        <v>651</v>
      </c>
      <c r="E123" s="1723" t="s">
        <v>332</v>
      </c>
      <c r="F123" s="973"/>
      <c r="G123" s="973"/>
      <c r="H123" s="973"/>
      <c r="I123" s="973"/>
      <c r="J123" s="973"/>
      <c r="K123" s="973"/>
      <c r="L123" s="973"/>
      <c r="M123" s="974"/>
      <c r="N123" s="911">
        <f t="shared" si="297"/>
        <v>0</v>
      </c>
      <c r="O123" s="975"/>
      <c r="P123" s="973">
        <v>0</v>
      </c>
      <c r="Q123" s="973">
        <v>1810128</v>
      </c>
      <c r="R123" s="974"/>
      <c r="S123" s="989">
        <f t="shared" si="299"/>
        <v>1810128</v>
      </c>
      <c r="T123" s="976"/>
      <c r="U123" s="977"/>
    </row>
    <row r="124" spans="1:21" s="498" customFormat="1" ht="21.75" customHeight="1" x14ac:dyDescent="0.35">
      <c r="A124" s="978"/>
      <c r="B124" s="982"/>
      <c r="C124" s="1693"/>
      <c r="D124" s="856" t="s">
        <v>299</v>
      </c>
      <c r="E124" s="1724"/>
      <c r="F124" s="910">
        <f t="shared" ref="F124:S124" si="306">SUM(F123+F125)</f>
        <v>0</v>
      </c>
      <c r="G124" s="910">
        <f t="shared" si="306"/>
        <v>0</v>
      </c>
      <c r="H124" s="910">
        <f t="shared" si="306"/>
        <v>0</v>
      </c>
      <c r="I124" s="910">
        <f t="shared" si="306"/>
        <v>0</v>
      </c>
      <c r="J124" s="910">
        <f t="shared" si="306"/>
        <v>0</v>
      </c>
      <c r="K124" s="910">
        <f t="shared" si="306"/>
        <v>0</v>
      </c>
      <c r="L124" s="910">
        <f t="shared" si="306"/>
        <v>0</v>
      </c>
      <c r="M124" s="913">
        <f t="shared" si="306"/>
        <v>0</v>
      </c>
      <c r="N124" s="990">
        <f t="shared" si="306"/>
        <v>0</v>
      </c>
      <c r="O124" s="912">
        <f t="shared" si="306"/>
        <v>0</v>
      </c>
      <c r="P124" s="910">
        <f t="shared" si="306"/>
        <v>0</v>
      </c>
      <c r="Q124" s="910">
        <f t="shared" si="306"/>
        <v>1810128</v>
      </c>
      <c r="R124" s="913">
        <f t="shared" si="306"/>
        <v>0</v>
      </c>
      <c r="S124" s="990">
        <f t="shared" si="306"/>
        <v>1810128</v>
      </c>
      <c r="T124" s="976"/>
      <c r="U124" s="977"/>
    </row>
    <row r="125" spans="1:21" s="498" customFormat="1" ht="21.75" customHeight="1" x14ac:dyDescent="0.4">
      <c r="A125" s="991"/>
      <c r="B125" s="992"/>
      <c r="C125" s="1693"/>
      <c r="D125" s="856" t="s">
        <v>17</v>
      </c>
      <c r="E125" s="1725"/>
      <c r="F125" s="993"/>
      <c r="G125" s="993">
        <v>0</v>
      </c>
      <c r="H125" s="993"/>
      <c r="I125" s="993">
        <v>0</v>
      </c>
      <c r="J125" s="993">
        <v>0</v>
      </c>
      <c r="K125" s="993">
        <v>0</v>
      </c>
      <c r="L125" s="993"/>
      <c r="M125" s="994">
        <v>0</v>
      </c>
      <c r="N125" s="919">
        <f t="shared" si="297"/>
        <v>0</v>
      </c>
      <c r="O125" s="995"/>
      <c r="P125" s="993">
        <v>0</v>
      </c>
      <c r="Q125" s="993">
        <v>0</v>
      </c>
      <c r="R125" s="994">
        <v>0</v>
      </c>
      <c r="S125" s="996">
        <f t="shared" si="299"/>
        <v>0</v>
      </c>
      <c r="T125" s="976"/>
      <c r="U125" s="977"/>
    </row>
    <row r="126" spans="1:21" s="498" customFormat="1" ht="21.75" customHeight="1" x14ac:dyDescent="0.4">
      <c r="A126" s="991"/>
      <c r="B126" s="992"/>
      <c r="C126" s="1693" t="s">
        <v>707</v>
      </c>
      <c r="D126" s="897" t="s">
        <v>651</v>
      </c>
      <c r="E126" s="1723" t="s">
        <v>332</v>
      </c>
      <c r="F126" s="973"/>
      <c r="G126" s="973"/>
      <c r="H126" s="973"/>
      <c r="I126" s="973"/>
      <c r="J126" s="973"/>
      <c r="K126" s="973"/>
      <c r="L126" s="973"/>
      <c r="M126" s="974"/>
      <c r="N126" s="911">
        <f>SUM(F126:M126)</f>
        <v>0</v>
      </c>
      <c r="O126" s="975"/>
      <c r="P126" s="973">
        <v>3323040</v>
      </c>
      <c r="Q126" s="973"/>
      <c r="R126" s="974"/>
      <c r="S126" s="996">
        <f t="shared" si="299"/>
        <v>3323040</v>
      </c>
      <c r="T126" s="976"/>
      <c r="U126" s="977"/>
    </row>
    <row r="127" spans="1:21" s="498" customFormat="1" ht="21.75" customHeight="1" x14ac:dyDescent="0.35">
      <c r="A127" s="991"/>
      <c r="B127" s="992"/>
      <c r="C127" s="1693"/>
      <c r="D127" s="856" t="s">
        <v>299</v>
      </c>
      <c r="E127" s="1724"/>
      <c r="F127" s="910">
        <f t="shared" ref="F127:R127" si="307">SUM(F126+F128)</f>
        <v>0</v>
      </c>
      <c r="G127" s="910">
        <f t="shared" si="307"/>
        <v>0</v>
      </c>
      <c r="H127" s="910">
        <f t="shared" si="307"/>
        <v>0</v>
      </c>
      <c r="I127" s="910">
        <f t="shared" si="307"/>
        <v>0</v>
      </c>
      <c r="J127" s="910">
        <f t="shared" si="307"/>
        <v>0</v>
      </c>
      <c r="K127" s="910">
        <f t="shared" si="307"/>
        <v>0</v>
      </c>
      <c r="L127" s="910">
        <f t="shared" si="307"/>
        <v>0</v>
      </c>
      <c r="M127" s="910">
        <f t="shared" si="307"/>
        <v>0</v>
      </c>
      <c r="N127" s="990">
        <f>SUM(F127:M127)</f>
        <v>0</v>
      </c>
      <c r="O127" s="910">
        <f t="shared" si="307"/>
        <v>0</v>
      </c>
      <c r="P127" s="910">
        <f t="shared" si="307"/>
        <v>3323040</v>
      </c>
      <c r="Q127" s="910">
        <f t="shared" si="307"/>
        <v>0</v>
      </c>
      <c r="R127" s="910">
        <f t="shared" si="307"/>
        <v>0</v>
      </c>
      <c r="S127" s="996">
        <f t="shared" si="299"/>
        <v>3323040</v>
      </c>
      <c r="T127" s="976"/>
      <c r="U127" s="977"/>
    </row>
    <row r="128" spans="1:21" s="498" customFormat="1" ht="21.75" customHeight="1" thickBot="1" x14ac:dyDescent="0.45">
      <c r="A128" s="985"/>
      <c r="B128" s="986"/>
      <c r="C128" s="1693"/>
      <c r="D128" s="856" t="s">
        <v>17</v>
      </c>
      <c r="E128" s="1725"/>
      <c r="F128" s="966"/>
      <c r="G128" s="966"/>
      <c r="H128" s="966"/>
      <c r="I128" s="966"/>
      <c r="J128" s="966"/>
      <c r="K128" s="966"/>
      <c r="L128" s="966"/>
      <c r="M128" s="967"/>
      <c r="N128" s="990">
        <f>SUM(F128:M128)</f>
        <v>0</v>
      </c>
      <c r="O128" s="969"/>
      <c r="P128" s="966">
        <v>0</v>
      </c>
      <c r="Q128" s="966"/>
      <c r="R128" s="967"/>
      <c r="S128" s="996">
        <f t="shared" si="299"/>
        <v>0</v>
      </c>
      <c r="T128" s="976"/>
      <c r="U128" s="977"/>
    </row>
    <row r="129" spans="1:21" s="498" customFormat="1" ht="21.75" hidden="1" customHeight="1" x14ac:dyDescent="0.4">
      <c r="A129" s="981"/>
      <c r="B129" s="972"/>
      <c r="C129" s="1693" t="s">
        <v>642</v>
      </c>
      <c r="D129" s="897" t="s">
        <v>651</v>
      </c>
      <c r="E129" s="1723" t="s">
        <v>332</v>
      </c>
      <c r="F129" s="973"/>
      <c r="G129" s="973"/>
      <c r="H129" s="973"/>
      <c r="I129" s="973"/>
      <c r="J129" s="973"/>
      <c r="K129" s="973"/>
      <c r="L129" s="973"/>
      <c r="M129" s="974"/>
      <c r="N129" s="919">
        <f t="shared" si="297"/>
        <v>0</v>
      </c>
      <c r="O129" s="975"/>
      <c r="P129" s="973"/>
      <c r="Q129" s="973"/>
      <c r="R129" s="974"/>
      <c r="S129" s="996">
        <f t="shared" si="299"/>
        <v>0</v>
      </c>
      <c r="T129" s="976"/>
      <c r="U129" s="977"/>
    </row>
    <row r="130" spans="1:21" s="498" customFormat="1" ht="21.75" hidden="1" customHeight="1" x14ac:dyDescent="0.35">
      <c r="A130" s="981"/>
      <c r="B130" s="972"/>
      <c r="C130" s="1693"/>
      <c r="D130" s="856" t="s">
        <v>299</v>
      </c>
      <c r="E130" s="1724"/>
      <c r="F130" s="910">
        <f t="shared" ref="F130:M130" si="308">SUM(F129+F131)</f>
        <v>0</v>
      </c>
      <c r="G130" s="910">
        <f t="shared" si="308"/>
        <v>0</v>
      </c>
      <c r="H130" s="910">
        <f t="shared" si="308"/>
        <v>0</v>
      </c>
      <c r="I130" s="910">
        <f t="shared" si="308"/>
        <v>0</v>
      </c>
      <c r="J130" s="910">
        <f t="shared" si="308"/>
        <v>0</v>
      </c>
      <c r="K130" s="910">
        <f t="shared" si="308"/>
        <v>0</v>
      </c>
      <c r="L130" s="910">
        <f t="shared" si="308"/>
        <v>0</v>
      </c>
      <c r="M130" s="913">
        <f t="shared" si="308"/>
        <v>0</v>
      </c>
      <c r="N130" s="919">
        <f t="shared" si="297"/>
        <v>0</v>
      </c>
      <c r="O130" s="912">
        <f>SUM(O129+O131)</f>
        <v>0</v>
      </c>
      <c r="P130" s="910">
        <f>SUM(P129+P131)</f>
        <v>0</v>
      </c>
      <c r="Q130" s="910">
        <f>SUM(Q129+Q131)</f>
        <v>0</v>
      </c>
      <c r="R130" s="913">
        <f>SUM(R129+R131)</f>
        <v>0</v>
      </c>
      <c r="S130" s="996">
        <f t="shared" si="299"/>
        <v>0</v>
      </c>
      <c r="T130" s="976"/>
      <c r="U130" s="977"/>
    </row>
    <row r="131" spans="1:21" s="498" customFormat="1" ht="21.75" hidden="1" customHeight="1" x14ac:dyDescent="0.4">
      <c r="A131" s="991"/>
      <c r="B131" s="992"/>
      <c r="C131" s="1721"/>
      <c r="D131" s="856" t="s">
        <v>17</v>
      </c>
      <c r="E131" s="1724"/>
      <c r="F131" s="966"/>
      <c r="G131" s="966">
        <v>0</v>
      </c>
      <c r="H131" s="966"/>
      <c r="I131" s="966"/>
      <c r="J131" s="966"/>
      <c r="K131" s="966"/>
      <c r="L131" s="966"/>
      <c r="M131" s="967"/>
      <c r="N131" s="968">
        <f t="shared" si="297"/>
        <v>0</v>
      </c>
      <c r="O131" s="969"/>
      <c r="P131" s="966"/>
      <c r="Q131" s="966"/>
      <c r="R131" s="967"/>
      <c r="S131" s="980">
        <f t="shared" si="299"/>
        <v>0</v>
      </c>
      <c r="T131" s="976"/>
      <c r="U131" s="977"/>
    </row>
    <row r="132" spans="1:21" s="498" customFormat="1" ht="21.75" hidden="1" customHeight="1" x14ac:dyDescent="0.4">
      <c r="A132" s="971"/>
      <c r="B132" s="972"/>
      <c r="C132" s="1693"/>
      <c r="D132" s="897" t="s">
        <v>651</v>
      </c>
      <c r="E132" s="1694" t="s">
        <v>332</v>
      </c>
      <c r="F132" s="973"/>
      <c r="G132" s="973"/>
      <c r="H132" s="973"/>
      <c r="I132" s="973"/>
      <c r="J132" s="973"/>
      <c r="K132" s="973"/>
      <c r="L132" s="973"/>
      <c r="M132" s="974"/>
      <c r="N132" s="919">
        <f t="shared" si="297"/>
        <v>0</v>
      </c>
      <c r="O132" s="975"/>
      <c r="P132" s="973"/>
      <c r="Q132" s="973"/>
      <c r="R132" s="974"/>
      <c r="S132" s="996">
        <f t="shared" si="299"/>
        <v>0</v>
      </c>
      <c r="T132" s="976"/>
      <c r="U132" s="977"/>
    </row>
    <row r="133" spans="1:21" s="498" customFormat="1" ht="21.75" hidden="1" customHeight="1" x14ac:dyDescent="0.35">
      <c r="A133" s="971"/>
      <c r="B133" s="972"/>
      <c r="C133" s="1693"/>
      <c r="D133" s="856" t="s">
        <v>299</v>
      </c>
      <c r="E133" s="1694"/>
      <c r="F133" s="910">
        <f t="shared" ref="F133:O133" si="309">SUM(F132+F134)</f>
        <v>0</v>
      </c>
      <c r="G133" s="910">
        <f t="shared" si="309"/>
        <v>0</v>
      </c>
      <c r="H133" s="910">
        <f t="shared" si="309"/>
        <v>0</v>
      </c>
      <c r="I133" s="910">
        <f t="shared" si="309"/>
        <v>0</v>
      </c>
      <c r="J133" s="910">
        <f t="shared" si="309"/>
        <v>0</v>
      </c>
      <c r="K133" s="910">
        <f t="shared" si="309"/>
        <v>0</v>
      </c>
      <c r="L133" s="910">
        <f t="shared" si="309"/>
        <v>0</v>
      </c>
      <c r="M133" s="913">
        <f t="shared" si="309"/>
        <v>0</v>
      </c>
      <c r="N133" s="919">
        <f t="shared" si="297"/>
        <v>0</v>
      </c>
      <c r="O133" s="912">
        <f t="shared" si="309"/>
        <v>0</v>
      </c>
      <c r="P133" s="910">
        <f>SUM(P132+P134)</f>
        <v>0</v>
      </c>
      <c r="Q133" s="910">
        <f>SUM(Q132+Q134)</f>
        <v>0</v>
      </c>
      <c r="R133" s="913">
        <f>SUM(R132+R134)</f>
        <v>0</v>
      </c>
      <c r="S133" s="996">
        <f t="shared" si="299"/>
        <v>0</v>
      </c>
      <c r="T133" s="976"/>
      <c r="U133" s="977"/>
    </row>
    <row r="134" spans="1:21" s="498" customFormat="1" ht="21.75" hidden="1" customHeight="1" x14ac:dyDescent="0.4">
      <c r="A134" s="971"/>
      <c r="B134" s="972"/>
      <c r="C134" s="1721"/>
      <c r="D134" s="856" t="s">
        <v>17</v>
      </c>
      <c r="E134" s="1694"/>
      <c r="F134" s="973"/>
      <c r="G134" s="973">
        <v>0</v>
      </c>
      <c r="H134" s="973"/>
      <c r="I134" s="973"/>
      <c r="J134" s="973"/>
      <c r="K134" s="973"/>
      <c r="L134" s="973"/>
      <c r="M134" s="974"/>
      <c r="N134" s="919">
        <f t="shared" si="297"/>
        <v>0</v>
      </c>
      <c r="O134" s="975"/>
      <c r="P134" s="973"/>
      <c r="Q134" s="973"/>
      <c r="R134" s="974"/>
      <c r="S134" s="996">
        <f t="shared" si="299"/>
        <v>0</v>
      </c>
      <c r="T134" s="976"/>
      <c r="U134" s="977"/>
    </row>
    <row r="135" spans="1:21" s="498" customFormat="1" ht="21.75" hidden="1" customHeight="1" x14ac:dyDescent="0.4">
      <c r="A135" s="971"/>
      <c r="B135" s="972"/>
      <c r="C135" s="1693" t="s">
        <v>653</v>
      </c>
      <c r="D135" s="897" t="s">
        <v>651</v>
      </c>
      <c r="E135" s="1694" t="s">
        <v>332</v>
      </c>
      <c r="F135" s="973"/>
      <c r="G135" s="973"/>
      <c r="H135" s="973"/>
      <c r="I135" s="973"/>
      <c r="J135" s="973"/>
      <c r="K135" s="973"/>
      <c r="L135" s="973"/>
      <c r="M135" s="974"/>
      <c r="N135" s="919">
        <f t="shared" si="297"/>
        <v>0</v>
      </c>
      <c r="O135" s="975"/>
      <c r="P135" s="973"/>
      <c r="Q135" s="973"/>
      <c r="R135" s="974"/>
      <c r="S135" s="996">
        <f t="shared" si="299"/>
        <v>0</v>
      </c>
      <c r="T135" s="976"/>
      <c r="U135" s="977"/>
    </row>
    <row r="136" spans="1:21" s="498" customFormat="1" ht="21.75" hidden="1" customHeight="1" x14ac:dyDescent="0.35">
      <c r="A136" s="971"/>
      <c r="B136" s="972"/>
      <c r="C136" s="1693"/>
      <c r="D136" s="856" t="s">
        <v>299</v>
      </c>
      <c r="E136" s="1694"/>
      <c r="F136" s="910">
        <f t="shared" ref="F136:M136" si="310">SUM(F135+F137)</f>
        <v>0</v>
      </c>
      <c r="G136" s="910">
        <f t="shared" si="310"/>
        <v>0</v>
      </c>
      <c r="H136" s="910">
        <f t="shared" si="310"/>
        <v>0</v>
      </c>
      <c r="I136" s="910">
        <f t="shared" si="310"/>
        <v>0</v>
      </c>
      <c r="J136" s="910">
        <f t="shared" si="310"/>
        <v>0</v>
      </c>
      <c r="K136" s="910">
        <f t="shared" si="310"/>
        <v>0</v>
      </c>
      <c r="L136" s="910">
        <f t="shared" si="310"/>
        <v>0</v>
      </c>
      <c r="M136" s="913">
        <f t="shared" si="310"/>
        <v>0</v>
      </c>
      <c r="N136" s="919">
        <f t="shared" si="297"/>
        <v>0</v>
      </c>
      <c r="O136" s="912">
        <f>SUM(O135+O137)</f>
        <v>0</v>
      </c>
      <c r="P136" s="910">
        <f>SUM(P135+P137)</f>
        <v>0</v>
      </c>
      <c r="Q136" s="910">
        <f>SUM(Q135+Q137)</f>
        <v>0</v>
      </c>
      <c r="R136" s="913">
        <f>SUM(R135+R137)</f>
        <v>0</v>
      </c>
      <c r="S136" s="996">
        <f t="shared" si="299"/>
        <v>0</v>
      </c>
      <c r="T136" s="976"/>
      <c r="U136" s="977"/>
    </row>
    <row r="137" spans="1:21" s="501" customFormat="1" ht="21.75" hidden="1" customHeight="1" thickBot="1" x14ac:dyDescent="0.45">
      <c r="A137" s="997"/>
      <c r="B137" s="964"/>
      <c r="C137" s="1693"/>
      <c r="D137" s="856" t="s">
        <v>17</v>
      </c>
      <c r="E137" s="1694"/>
      <c r="F137" s="973"/>
      <c r="G137" s="973">
        <v>0</v>
      </c>
      <c r="H137" s="973"/>
      <c r="I137" s="973"/>
      <c r="J137" s="973"/>
      <c r="K137" s="973"/>
      <c r="L137" s="973"/>
      <c r="M137" s="974"/>
      <c r="N137" s="919">
        <f t="shared" si="297"/>
        <v>0</v>
      </c>
      <c r="O137" s="975"/>
      <c r="P137" s="973"/>
      <c r="Q137" s="973">
        <v>0</v>
      </c>
      <c r="R137" s="974"/>
      <c r="S137" s="996">
        <f t="shared" si="299"/>
        <v>0</v>
      </c>
      <c r="T137" s="970"/>
      <c r="U137" s="939"/>
    </row>
    <row r="138" spans="1:21" s="501" customFormat="1" ht="21.75" hidden="1" customHeight="1" x14ac:dyDescent="0.4">
      <c r="A138" s="997"/>
      <c r="B138" s="964"/>
      <c r="C138" s="1693" t="s">
        <v>644</v>
      </c>
      <c r="D138" s="897" t="s">
        <v>651</v>
      </c>
      <c r="E138" s="1694" t="s">
        <v>332</v>
      </c>
      <c r="F138" s="973"/>
      <c r="G138" s="973"/>
      <c r="H138" s="973"/>
      <c r="I138" s="973"/>
      <c r="J138" s="973"/>
      <c r="K138" s="973"/>
      <c r="L138" s="973"/>
      <c r="M138" s="974"/>
      <c r="N138" s="919">
        <f t="shared" si="297"/>
        <v>0</v>
      </c>
      <c r="O138" s="975"/>
      <c r="P138" s="973"/>
      <c r="Q138" s="973"/>
      <c r="R138" s="974"/>
      <c r="S138" s="996">
        <f t="shared" si="299"/>
        <v>0</v>
      </c>
      <c r="T138" s="970"/>
      <c r="U138" s="939"/>
    </row>
    <row r="139" spans="1:21" s="501" customFormat="1" ht="21.75" hidden="1" customHeight="1" x14ac:dyDescent="0.35">
      <c r="A139" s="997"/>
      <c r="B139" s="964"/>
      <c r="C139" s="1693"/>
      <c r="D139" s="856" t="s">
        <v>299</v>
      </c>
      <c r="E139" s="1694"/>
      <c r="F139" s="910">
        <f>SUM(F138+F140)</f>
        <v>0</v>
      </c>
      <c r="G139" s="910">
        <f t="shared" ref="G139:R139" si="311">SUM(G138+G140)</f>
        <v>0</v>
      </c>
      <c r="H139" s="910">
        <f t="shared" si="311"/>
        <v>0</v>
      </c>
      <c r="I139" s="910">
        <f t="shared" si="311"/>
        <v>0</v>
      </c>
      <c r="J139" s="910">
        <f t="shared" si="311"/>
        <v>0</v>
      </c>
      <c r="K139" s="910">
        <f t="shared" si="311"/>
        <v>0</v>
      </c>
      <c r="L139" s="910">
        <f t="shared" si="311"/>
        <v>0</v>
      </c>
      <c r="M139" s="913">
        <f t="shared" si="311"/>
        <v>0</v>
      </c>
      <c r="N139" s="919">
        <f t="shared" si="297"/>
        <v>0</v>
      </c>
      <c r="O139" s="912">
        <f t="shared" si="311"/>
        <v>0</v>
      </c>
      <c r="P139" s="910">
        <f t="shared" si="311"/>
        <v>0</v>
      </c>
      <c r="Q139" s="910">
        <f t="shared" si="311"/>
        <v>0</v>
      </c>
      <c r="R139" s="913">
        <f t="shared" si="311"/>
        <v>0</v>
      </c>
      <c r="S139" s="996">
        <f t="shared" si="299"/>
        <v>0</v>
      </c>
      <c r="T139" s="970"/>
      <c r="U139" s="939"/>
    </row>
    <row r="140" spans="1:21" s="501" customFormat="1" ht="21.75" hidden="1" customHeight="1" thickBot="1" x14ac:dyDescent="0.45">
      <c r="A140" s="998"/>
      <c r="B140" s="999"/>
      <c r="C140" s="1721"/>
      <c r="D140" s="856" t="s">
        <v>17</v>
      </c>
      <c r="E140" s="1722"/>
      <c r="F140" s="966"/>
      <c r="G140" s="966"/>
      <c r="H140" s="966"/>
      <c r="I140" s="966"/>
      <c r="J140" s="966"/>
      <c r="K140" s="966"/>
      <c r="L140" s="966"/>
      <c r="M140" s="967"/>
      <c r="N140" s="968">
        <f t="shared" si="297"/>
        <v>0</v>
      </c>
      <c r="O140" s="969"/>
      <c r="P140" s="966"/>
      <c r="Q140" s="966"/>
      <c r="R140" s="967"/>
      <c r="S140" s="980">
        <f t="shared" si="299"/>
        <v>0</v>
      </c>
      <c r="T140" s="970"/>
      <c r="U140" s="939"/>
    </row>
    <row r="141" spans="1:21" s="501" customFormat="1" ht="21.75" hidden="1" customHeight="1" x14ac:dyDescent="0.4">
      <c r="A141" s="1000"/>
      <c r="B141" s="964"/>
      <c r="C141" s="1693" t="s">
        <v>645</v>
      </c>
      <c r="D141" s="897" t="s">
        <v>651</v>
      </c>
      <c r="E141" s="1694" t="s">
        <v>332</v>
      </c>
      <c r="F141" s="973"/>
      <c r="G141" s="973"/>
      <c r="H141" s="973"/>
      <c r="I141" s="973"/>
      <c r="J141" s="973"/>
      <c r="K141" s="973"/>
      <c r="L141" s="973"/>
      <c r="M141" s="974"/>
      <c r="N141" s="968">
        <f t="shared" si="297"/>
        <v>0</v>
      </c>
      <c r="O141" s="975"/>
      <c r="P141" s="973"/>
      <c r="Q141" s="973"/>
      <c r="R141" s="974"/>
      <c r="S141" s="980">
        <f t="shared" si="299"/>
        <v>0</v>
      </c>
      <c r="T141" s="970"/>
      <c r="U141" s="939"/>
    </row>
    <row r="142" spans="1:21" s="501" customFormat="1" ht="21.75" hidden="1" customHeight="1" x14ac:dyDescent="0.35">
      <c r="A142" s="1000"/>
      <c r="B142" s="964"/>
      <c r="C142" s="1693"/>
      <c r="D142" s="856" t="s">
        <v>299</v>
      </c>
      <c r="E142" s="1694"/>
      <c r="F142" s="910">
        <f>SUM(F141+F143)</f>
        <v>0</v>
      </c>
      <c r="G142" s="910">
        <f t="shared" ref="G142:R142" si="312">SUM(G141+G143)</f>
        <v>0</v>
      </c>
      <c r="H142" s="910">
        <f t="shared" si="312"/>
        <v>0</v>
      </c>
      <c r="I142" s="910">
        <f t="shared" si="312"/>
        <v>0</v>
      </c>
      <c r="J142" s="910">
        <f t="shared" si="312"/>
        <v>0</v>
      </c>
      <c r="K142" s="910">
        <f t="shared" si="312"/>
        <v>0</v>
      </c>
      <c r="L142" s="910">
        <f t="shared" si="312"/>
        <v>0</v>
      </c>
      <c r="M142" s="913">
        <f t="shared" si="312"/>
        <v>0</v>
      </c>
      <c r="N142" s="968">
        <f t="shared" si="297"/>
        <v>0</v>
      </c>
      <c r="O142" s="912">
        <f t="shared" si="312"/>
        <v>0</v>
      </c>
      <c r="P142" s="910">
        <f t="shared" si="312"/>
        <v>0</v>
      </c>
      <c r="Q142" s="910">
        <f t="shared" si="312"/>
        <v>0</v>
      </c>
      <c r="R142" s="913">
        <f t="shared" si="312"/>
        <v>0</v>
      </c>
      <c r="S142" s="980">
        <f t="shared" si="299"/>
        <v>0</v>
      </c>
      <c r="T142" s="970"/>
      <c r="U142" s="939"/>
    </row>
    <row r="143" spans="1:21" s="501" customFormat="1" ht="21.75" hidden="1" customHeight="1" thickBot="1" x14ac:dyDescent="0.45">
      <c r="A143" s="1001"/>
      <c r="B143" s="999"/>
      <c r="C143" s="1721"/>
      <c r="D143" s="1002" t="s">
        <v>17</v>
      </c>
      <c r="E143" s="1722"/>
      <c r="F143" s="966"/>
      <c r="G143" s="966"/>
      <c r="H143" s="966"/>
      <c r="I143" s="966"/>
      <c r="J143" s="966"/>
      <c r="K143" s="966"/>
      <c r="L143" s="966"/>
      <c r="M143" s="967"/>
      <c r="N143" s="968">
        <f t="shared" si="297"/>
        <v>0</v>
      </c>
      <c r="O143" s="969"/>
      <c r="P143" s="966"/>
      <c r="Q143" s="966"/>
      <c r="R143" s="967"/>
      <c r="S143" s="980">
        <f t="shared" si="299"/>
        <v>0</v>
      </c>
      <c r="T143" s="970"/>
      <c r="U143" s="939"/>
    </row>
    <row r="144" spans="1:21" s="1014" customFormat="1" ht="18" customHeight="1" thickTop="1" thickBot="1" x14ac:dyDescent="0.4">
      <c r="A144" s="1003"/>
      <c r="B144" s="1004"/>
      <c r="C144" s="1005" t="s">
        <v>356</v>
      </c>
      <c r="D144" s="1006" t="s">
        <v>651</v>
      </c>
      <c r="E144" s="1007"/>
      <c r="F144" s="1008">
        <f>SUM(F9+F12+F15+F18+F21+F24+F27+F30+F33+F36+F39+F42+F45+F48+F51+F54+F57+F60+F63+F66+F69+F72+F75+F78+F81+F84+F87+F90+F93+F96+F99+F102+F105+F108+F111+F114+F117+F120+F123+F126+F129+F132+F135+F138+F141)</f>
        <v>1274022</v>
      </c>
      <c r="G144" s="1008">
        <f t="shared" ref="G144:S144" si="313">SUM(G9+G12+G15+G18+G21+G24+G27+G30+G33+G36+G39+G42+G45+G48+G51+G54+G57+G60+G63+G66+G69+G72+G75+G78+G81+G84+G87+G90+G93+G96+G99+G102+G105+G108+G111+G114+G117+G120+G123+G126+G129+G132+G135+G138+G141)</f>
        <v>60312</v>
      </c>
      <c r="H144" s="1008">
        <f t="shared" si="313"/>
        <v>807410</v>
      </c>
      <c r="I144" s="1008">
        <f t="shared" si="313"/>
        <v>216874</v>
      </c>
      <c r="J144" s="1008">
        <f t="shared" si="313"/>
        <v>25366</v>
      </c>
      <c r="K144" s="1008">
        <f t="shared" si="313"/>
        <v>0</v>
      </c>
      <c r="L144" s="1008">
        <f t="shared" si="313"/>
        <v>70400</v>
      </c>
      <c r="M144" s="1009">
        <f t="shared" si="313"/>
        <v>0</v>
      </c>
      <c r="N144" s="1010">
        <f t="shared" si="313"/>
        <v>2454384</v>
      </c>
      <c r="O144" s="1011">
        <f t="shared" si="313"/>
        <v>47683</v>
      </c>
      <c r="P144" s="1008">
        <f t="shared" si="313"/>
        <v>3323040</v>
      </c>
      <c r="Q144" s="1008">
        <f t="shared" si="313"/>
        <v>1810128</v>
      </c>
      <c r="R144" s="1009">
        <f t="shared" si="313"/>
        <v>0</v>
      </c>
      <c r="S144" s="1010">
        <f t="shared" si="313"/>
        <v>7635235</v>
      </c>
      <c r="T144" s="1012"/>
      <c r="U144" s="1013"/>
    </row>
    <row r="145" spans="1:55" ht="18" customHeight="1" thickTop="1" thickBot="1" x14ac:dyDescent="0.4">
      <c r="A145" s="1015"/>
      <c r="B145" s="1016"/>
      <c r="C145" s="1017" t="s">
        <v>356</v>
      </c>
      <c r="D145" s="1018" t="s">
        <v>299</v>
      </c>
      <c r="E145" s="1019"/>
      <c r="F145" s="1008">
        <f>SUM(F10+F13+F16+F19+F22+F25+F28+F31+F34+F37+F40+F43+F46+F49+F52+F55+F58+F61+F64+F67+F70+F73+F76+F79+F82+F85+F88+F91+F94+F97+F100+F103+F106+F109+F112+F115+F118+F121+F124+F127+F130+F133+F136+F139+F142)</f>
        <v>1339248</v>
      </c>
      <c r="G145" s="1008">
        <f t="shared" ref="G145:S145" si="314">SUM(G10+G13+G16+G19+G22+G25+G28+G31+G34+G37+G40+G43+G46+G49+G52+G55+G58+G61+G64+G67+G70+G73+G76+G79+G82+G85+G88+G91+G94+G97+G100+G103+G106+G109+G112+G115+G118+G121+G124+G127+G130+G133+G136+G139+G142)</f>
        <v>160022</v>
      </c>
      <c r="H145" s="1008">
        <f t="shared" si="314"/>
        <v>968041</v>
      </c>
      <c r="I145" s="1008">
        <f t="shared" si="314"/>
        <v>215131</v>
      </c>
      <c r="J145" s="1008">
        <f t="shared" si="314"/>
        <v>26866</v>
      </c>
      <c r="K145" s="1008">
        <f t="shared" si="314"/>
        <v>700000</v>
      </c>
      <c r="L145" s="1008">
        <f t="shared" si="314"/>
        <v>7453</v>
      </c>
      <c r="M145" s="1009">
        <f t="shared" si="314"/>
        <v>0</v>
      </c>
      <c r="N145" s="1010">
        <f t="shared" si="314"/>
        <v>3416761</v>
      </c>
      <c r="O145" s="1011">
        <f t="shared" si="314"/>
        <v>47683</v>
      </c>
      <c r="P145" s="1008">
        <f t="shared" si="314"/>
        <v>3323040</v>
      </c>
      <c r="Q145" s="1008">
        <f t="shared" si="314"/>
        <v>1810128</v>
      </c>
      <c r="R145" s="1009">
        <f t="shared" si="314"/>
        <v>0</v>
      </c>
      <c r="S145" s="1010">
        <f t="shared" si="314"/>
        <v>8597612</v>
      </c>
      <c r="T145" s="1020"/>
      <c r="U145" s="1021"/>
      <c r="V145" s="533"/>
      <c r="W145" s="533"/>
      <c r="X145" s="533"/>
      <c r="Y145" s="533"/>
      <c r="Z145" s="533"/>
      <c r="AA145" s="533"/>
      <c r="AB145" s="533"/>
      <c r="AC145" s="533"/>
      <c r="AD145" s="533"/>
      <c r="AE145" s="533"/>
      <c r="AF145" s="533"/>
      <c r="AG145" s="533"/>
      <c r="AH145" s="533"/>
      <c r="AI145" s="533"/>
      <c r="AJ145" s="533"/>
      <c r="AK145" s="533"/>
      <c r="AL145" s="533"/>
      <c r="AM145" s="533"/>
      <c r="AN145" s="533"/>
      <c r="AO145" s="533"/>
      <c r="AP145" s="533"/>
      <c r="AQ145" s="533"/>
      <c r="AR145" s="533"/>
      <c r="AS145" s="533"/>
      <c r="AT145" s="533"/>
      <c r="AU145" s="533"/>
      <c r="AV145" s="533"/>
      <c r="AW145" s="533"/>
      <c r="AX145" s="533"/>
      <c r="AY145" s="533"/>
      <c r="AZ145" s="533"/>
      <c r="BA145" s="533"/>
      <c r="BB145" s="533"/>
      <c r="BC145" s="533"/>
    </row>
    <row r="146" spans="1:55" s="1402" customFormat="1" ht="18.75" thickTop="1" thickBot="1" x14ac:dyDescent="0.35">
      <c r="A146" s="1391"/>
      <c r="B146" s="1392"/>
      <c r="C146" s="1393" t="s">
        <v>356</v>
      </c>
      <c r="D146" s="1394" t="s">
        <v>17</v>
      </c>
      <c r="E146" s="1395"/>
      <c r="F146" s="1396">
        <f>SUM(F11+F14+F17+F20+F23+F26+F29+F32+F35+F38+F41+F44+F47+F50+F53+F56+F59+F62+F65+F68+F71+F74+F77+F80+F83+F86+F89+F92+F95+F98+F101+F104+F107+F110+F113+F116+F119+F122+F125+F128+F131+F134+F137+F140+F143)</f>
        <v>65226</v>
      </c>
      <c r="G146" s="1396">
        <f t="shared" ref="G146:S146" si="315">SUM(G11+G14+G17+G20+G23+G26+G29+G32+G35+G38+G41+G44+G47+G50+G53+G56+G59+G62+G65+G68+G71+G74+G77+G80+G83+G86+G89+G92+G95+G98+G101+G104+G107+G110+G113+G116+G119+G122+G125+G128+G131+G134+G137+G140+G143)</f>
        <v>99710</v>
      </c>
      <c r="H146" s="1396">
        <f t="shared" si="315"/>
        <v>160631</v>
      </c>
      <c r="I146" s="1396">
        <f t="shared" si="315"/>
        <v>-1743</v>
      </c>
      <c r="J146" s="1396">
        <f t="shared" si="315"/>
        <v>1500</v>
      </c>
      <c r="K146" s="1396">
        <f t="shared" si="315"/>
        <v>700000</v>
      </c>
      <c r="L146" s="1396">
        <f t="shared" si="315"/>
        <v>-62947</v>
      </c>
      <c r="M146" s="1397">
        <f t="shared" si="315"/>
        <v>0</v>
      </c>
      <c r="N146" s="1398">
        <f t="shared" si="315"/>
        <v>962377</v>
      </c>
      <c r="O146" s="1399">
        <f t="shared" si="315"/>
        <v>0</v>
      </c>
      <c r="P146" s="1396">
        <f t="shared" si="315"/>
        <v>0</v>
      </c>
      <c r="Q146" s="1396">
        <f t="shared" si="315"/>
        <v>0</v>
      </c>
      <c r="R146" s="1397">
        <f t="shared" si="315"/>
        <v>0</v>
      </c>
      <c r="S146" s="1398">
        <f t="shared" si="315"/>
        <v>962377</v>
      </c>
      <c r="T146" s="1400"/>
      <c r="U146" s="1401"/>
    </row>
    <row r="147" spans="1:55" ht="18.75" thickTop="1" x14ac:dyDescent="0.35">
      <c r="F147" s="1022"/>
      <c r="G147" s="1022"/>
      <c r="H147" s="1022"/>
      <c r="I147" s="1022"/>
      <c r="J147" s="1022"/>
      <c r="K147" s="1022"/>
      <c r="L147" s="1022"/>
      <c r="M147" s="1023"/>
      <c r="N147" s="1024"/>
      <c r="O147" s="1022"/>
      <c r="P147" s="1022"/>
      <c r="Q147" s="1022"/>
      <c r="R147" s="1022"/>
      <c r="S147" s="1022"/>
      <c r="T147" s="870"/>
    </row>
    <row r="148" spans="1:55" x14ac:dyDescent="0.35">
      <c r="F148" s="532"/>
      <c r="G148" s="532"/>
      <c r="H148" s="532"/>
      <c r="I148" s="532"/>
      <c r="J148" s="532"/>
      <c r="K148" s="532"/>
      <c r="L148" s="532"/>
      <c r="M148" s="532"/>
      <c r="N148" s="532"/>
      <c r="O148" s="532"/>
    </row>
    <row r="149" spans="1:55" x14ac:dyDescent="0.35">
      <c r="F149" s="532"/>
      <c r="G149" s="532"/>
      <c r="H149" s="532"/>
      <c r="I149" s="532"/>
      <c r="J149" s="532"/>
      <c r="K149" s="532"/>
      <c r="L149" s="532"/>
      <c r="M149" s="532"/>
      <c r="N149" s="532"/>
      <c r="S149" s="532"/>
    </row>
    <row r="150" spans="1:55" s="544" customFormat="1" x14ac:dyDescent="0.25">
      <c r="A150" s="534"/>
      <c r="B150" s="535"/>
      <c r="C150" s="536"/>
      <c r="D150" s="537"/>
      <c r="E150" s="538"/>
      <c r="F150" s="539"/>
      <c r="G150" s="540"/>
      <c r="H150" s="539"/>
      <c r="I150" s="539"/>
      <c r="J150" s="541"/>
      <c r="K150" s="542"/>
      <c r="L150" s="542"/>
      <c r="M150" s="542"/>
      <c r="N150" s="542"/>
      <c r="O150" s="542"/>
      <c r="P150" s="542"/>
      <c r="Q150" s="542"/>
      <c r="R150" s="542"/>
      <c r="S150" s="542"/>
      <c r="T150" s="543"/>
      <c r="U150" s="1025"/>
      <c r="V150" s="542"/>
      <c r="W150" s="542"/>
      <c r="X150" s="542"/>
      <c r="Y150" s="542"/>
      <c r="Z150" s="542"/>
      <c r="AA150" s="542"/>
      <c r="AB150" s="542"/>
      <c r="AC150" s="542"/>
      <c r="AD150" s="542"/>
      <c r="AE150" s="542"/>
      <c r="AF150" s="542"/>
      <c r="AG150" s="542"/>
      <c r="AH150" s="542"/>
      <c r="AI150" s="542"/>
      <c r="AJ150" s="542"/>
      <c r="AK150" s="542"/>
      <c r="AL150" s="542"/>
      <c r="AM150" s="542"/>
      <c r="AN150" s="542"/>
      <c r="AO150" s="542"/>
      <c r="AP150" s="542"/>
      <c r="AQ150" s="542"/>
      <c r="AR150" s="542"/>
      <c r="AS150" s="542"/>
      <c r="AT150" s="542"/>
      <c r="AU150" s="542"/>
      <c r="AV150" s="542"/>
      <c r="AW150" s="542"/>
      <c r="AX150" s="542"/>
      <c r="AY150" s="542"/>
      <c r="AZ150" s="542"/>
      <c r="BA150" s="542"/>
      <c r="BB150" s="542"/>
      <c r="BC150" s="542"/>
    </row>
    <row r="151" spans="1:55" s="1036" customFormat="1" x14ac:dyDescent="0.35">
      <c r="A151" s="1026"/>
      <c r="B151" s="1027"/>
      <c r="C151" s="1028"/>
      <c r="D151" s="1029"/>
      <c r="E151" s="1030"/>
      <c r="F151" s="1031"/>
      <c r="G151" s="1032"/>
      <c r="H151" s="1032"/>
      <c r="I151" s="1031"/>
      <c r="J151" s="1033"/>
      <c r="K151" s="460"/>
      <c r="L151" s="460"/>
      <c r="M151" s="460"/>
      <c r="N151" s="460"/>
      <c r="O151" s="460"/>
      <c r="P151" s="460"/>
      <c r="Q151" s="460"/>
      <c r="R151" s="460"/>
      <c r="S151" s="460"/>
      <c r="T151" s="1034"/>
      <c r="U151" s="1035"/>
      <c r="V151" s="460"/>
      <c r="W151" s="460"/>
      <c r="X151" s="460"/>
      <c r="Y151" s="460"/>
      <c r="Z151" s="460"/>
      <c r="AA151" s="460"/>
      <c r="AB151" s="460"/>
      <c r="AC151" s="460"/>
      <c r="AD151" s="460"/>
      <c r="AE151" s="460"/>
      <c r="AF151" s="460"/>
      <c r="AG151" s="460"/>
      <c r="AH151" s="460"/>
      <c r="AI151" s="460"/>
      <c r="AJ151" s="460"/>
      <c r="AK151" s="460"/>
      <c r="AL151" s="460"/>
      <c r="AM151" s="460"/>
      <c r="AN151" s="460"/>
      <c r="AO151" s="460"/>
      <c r="AP151" s="460"/>
      <c r="AQ151" s="460"/>
      <c r="AR151" s="460"/>
      <c r="AS151" s="460"/>
      <c r="AT151" s="460"/>
      <c r="AU151" s="460"/>
      <c r="AV151" s="460"/>
      <c r="AW151" s="460"/>
      <c r="AX151" s="460"/>
      <c r="AY151" s="460"/>
      <c r="AZ151" s="460"/>
      <c r="BA151" s="460"/>
      <c r="BB151" s="460"/>
      <c r="BC151" s="460"/>
    </row>
    <row r="152" spans="1:55" s="1036" customFormat="1" x14ac:dyDescent="0.35">
      <c r="A152" s="1026"/>
      <c r="B152" s="1027"/>
      <c r="C152" s="1028"/>
      <c r="D152" s="1029"/>
      <c r="E152" s="1030"/>
      <c r="F152" s="1031"/>
      <c r="G152" s="1032"/>
      <c r="H152" s="1032"/>
      <c r="I152" s="1031"/>
      <c r="J152" s="1033"/>
      <c r="K152" s="460"/>
      <c r="L152" s="460"/>
      <c r="M152" s="460"/>
      <c r="N152" s="460"/>
      <c r="O152" s="460"/>
      <c r="P152" s="460"/>
      <c r="Q152" s="460"/>
      <c r="R152" s="460"/>
      <c r="S152" s="460"/>
      <c r="T152" s="1034"/>
      <c r="U152" s="1035"/>
      <c r="V152" s="460"/>
      <c r="W152" s="460"/>
      <c r="X152" s="460"/>
      <c r="Y152" s="460"/>
      <c r="Z152" s="460"/>
      <c r="AA152" s="460"/>
      <c r="AB152" s="460"/>
      <c r="AC152" s="460"/>
      <c r="AD152" s="460"/>
      <c r="AE152" s="460"/>
      <c r="AF152" s="460"/>
      <c r="AG152" s="460"/>
      <c r="AH152" s="460"/>
      <c r="AI152" s="460"/>
      <c r="AJ152" s="460"/>
      <c r="AK152" s="460"/>
      <c r="AL152" s="460"/>
      <c r="AM152" s="460"/>
      <c r="AN152" s="460"/>
      <c r="AO152" s="460"/>
      <c r="AP152" s="460"/>
      <c r="AQ152" s="460"/>
      <c r="AR152" s="460"/>
      <c r="AS152" s="460"/>
      <c r="AT152" s="460"/>
      <c r="AU152" s="460"/>
      <c r="AV152" s="460"/>
      <c r="AW152" s="460"/>
      <c r="AX152" s="460"/>
      <c r="AY152" s="460"/>
      <c r="AZ152" s="460"/>
      <c r="BA152" s="460"/>
      <c r="BB152" s="460"/>
      <c r="BC152" s="460"/>
    </row>
    <row r="153" spans="1:55" s="1036" customFormat="1" x14ac:dyDescent="0.35">
      <c r="A153" s="1026"/>
      <c r="B153" s="1027"/>
      <c r="C153" s="1028"/>
      <c r="D153" s="1029"/>
      <c r="E153" s="1030"/>
      <c r="F153" s="1031"/>
      <c r="G153" s="1032"/>
      <c r="H153" s="1032"/>
      <c r="I153" s="1031"/>
      <c r="J153" s="1033"/>
      <c r="K153" s="460"/>
      <c r="L153" s="460"/>
      <c r="M153" s="460"/>
      <c r="N153" s="460"/>
      <c r="O153" s="460"/>
      <c r="P153" s="460"/>
      <c r="Q153" s="460"/>
      <c r="R153" s="460"/>
      <c r="S153" s="460"/>
      <c r="T153" s="1034"/>
      <c r="U153" s="1035"/>
      <c r="V153" s="460"/>
      <c r="W153" s="460"/>
      <c r="X153" s="460"/>
      <c r="Y153" s="460"/>
      <c r="Z153" s="460"/>
      <c r="AA153" s="460"/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0"/>
      <c r="AY153" s="460"/>
      <c r="AZ153" s="460"/>
      <c r="BA153" s="460"/>
      <c r="BB153" s="460"/>
      <c r="BC153" s="460"/>
    </row>
    <row r="154" spans="1:55" s="1036" customFormat="1" x14ac:dyDescent="0.35">
      <c r="A154" s="1026"/>
      <c r="B154" s="1027"/>
      <c r="C154" s="1028"/>
      <c r="D154" s="1029"/>
      <c r="E154" s="1030"/>
      <c r="F154" s="1031"/>
      <c r="G154" s="1032"/>
      <c r="H154" s="1032"/>
      <c r="I154" s="1031"/>
      <c r="J154" s="1033"/>
      <c r="K154" s="460"/>
      <c r="L154" s="460"/>
      <c r="M154" s="460"/>
      <c r="N154" s="460"/>
      <c r="O154" s="460"/>
      <c r="P154" s="460"/>
      <c r="Q154" s="460"/>
      <c r="R154" s="460"/>
      <c r="S154" s="460"/>
      <c r="T154" s="1034"/>
      <c r="U154" s="1035"/>
      <c r="V154" s="460"/>
      <c r="W154" s="460"/>
      <c r="X154" s="460"/>
      <c r="Y154" s="460"/>
      <c r="Z154" s="460"/>
      <c r="AA154" s="460"/>
      <c r="AB154" s="460"/>
      <c r="AC154" s="460"/>
      <c r="AD154" s="460"/>
      <c r="AE154" s="460"/>
      <c r="AF154" s="460"/>
      <c r="AG154" s="460"/>
      <c r="AH154" s="460"/>
      <c r="AI154" s="460"/>
      <c r="AJ154" s="460"/>
      <c r="AK154" s="460"/>
      <c r="AL154" s="460"/>
      <c r="AM154" s="460"/>
      <c r="AN154" s="460"/>
      <c r="AO154" s="460"/>
      <c r="AP154" s="460"/>
      <c r="AQ154" s="460"/>
      <c r="AR154" s="460"/>
      <c r="AS154" s="460"/>
      <c r="AT154" s="460"/>
      <c r="AU154" s="460"/>
      <c r="AV154" s="460"/>
      <c r="AW154" s="460"/>
      <c r="AX154" s="460"/>
      <c r="AY154" s="460"/>
      <c r="AZ154" s="460"/>
      <c r="BA154" s="460"/>
      <c r="BB154" s="460"/>
      <c r="BC154" s="460"/>
    </row>
    <row r="155" spans="1:55" s="1036" customFormat="1" ht="17.25" customHeight="1" x14ac:dyDescent="0.35">
      <c r="A155" s="1026"/>
      <c r="B155" s="1027"/>
      <c r="C155" s="1028"/>
      <c r="D155" s="1029"/>
      <c r="E155" s="1030"/>
      <c r="F155" s="1031"/>
      <c r="G155" s="1032"/>
      <c r="H155" s="1032"/>
      <c r="I155" s="1031"/>
      <c r="J155" s="1033"/>
      <c r="K155" s="460"/>
      <c r="L155" s="460"/>
      <c r="M155" s="460"/>
      <c r="N155" s="460"/>
      <c r="O155" s="460"/>
      <c r="P155" s="460"/>
      <c r="Q155" s="460"/>
      <c r="R155" s="460"/>
      <c r="S155" s="460"/>
      <c r="T155" s="1034"/>
      <c r="U155" s="1035"/>
      <c r="V155" s="460"/>
      <c r="W155" s="460"/>
      <c r="X155" s="460"/>
      <c r="Y155" s="460"/>
      <c r="Z155" s="460"/>
      <c r="AA155" s="460"/>
      <c r="AB155" s="460"/>
      <c r="AC155" s="460"/>
      <c r="AD155" s="460"/>
      <c r="AE155" s="460"/>
      <c r="AF155" s="460"/>
      <c r="AG155" s="460"/>
      <c r="AH155" s="460"/>
      <c r="AI155" s="460"/>
      <c r="AJ155" s="460"/>
      <c r="AK155" s="460"/>
      <c r="AL155" s="460"/>
      <c r="AM155" s="460"/>
      <c r="AN155" s="460"/>
      <c r="AO155" s="460"/>
      <c r="AP155" s="460"/>
      <c r="AQ155" s="460"/>
      <c r="AR155" s="460"/>
      <c r="AS155" s="460"/>
      <c r="AT155" s="460"/>
      <c r="AU155" s="460"/>
      <c r="AV155" s="460"/>
      <c r="AW155" s="460"/>
      <c r="AX155" s="460"/>
      <c r="AY155" s="460"/>
      <c r="AZ155" s="460"/>
      <c r="BA155" s="460"/>
      <c r="BB155" s="460"/>
      <c r="BC155" s="460"/>
    </row>
    <row r="156" spans="1:55" s="1036" customFormat="1" x14ac:dyDescent="0.35">
      <c r="A156" s="1026"/>
      <c r="B156" s="1027"/>
      <c r="C156" s="1028"/>
      <c r="D156" s="1029"/>
      <c r="E156" s="1030"/>
      <c r="F156" s="1031"/>
      <c r="G156" s="1032"/>
      <c r="H156" s="1032"/>
      <c r="I156" s="1031"/>
      <c r="J156" s="1033"/>
      <c r="K156" s="460"/>
      <c r="L156" s="460"/>
      <c r="M156" s="460"/>
      <c r="N156" s="460"/>
      <c r="O156" s="460"/>
      <c r="P156" s="460"/>
      <c r="Q156" s="460"/>
      <c r="R156" s="460"/>
      <c r="S156" s="460"/>
      <c r="T156" s="1034"/>
      <c r="U156" s="1035"/>
      <c r="V156" s="460"/>
      <c r="W156" s="460"/>
      <c r="X156" s="460"/>
      <c r="Y156" s="460"/>
      <c r="Z156" s="460"/>
      <c r="AA156" s="460"/>
      <c r="AB156" s="460"/>
      <c r="AC156" s="460"/>
      <c r="AD156" s="460"/>
      <c r="AE156" s="460"/>
      <c r="AF156" s="460"/>
      <c r="AG156" s="460"/>
      <c r="AH156" s="460"/>
      <c r="AI156" s="460"/>
      <c r="AJ156" s="460"/>
      <c r="AK156" s="460"/>
      <c r="AL156" s="460"/>
      <c r="AM156" s="460"/>
      <c r="AN156" s="460"/>
      <c r="AO156" s="460"/>
      <c r="AP156" s="460"/>
      <c r="AQ156" s="460"/>
      <c r="AR156" s="460"/>
      <c r="AS156" s="460"/>
      <c r="AT156" s="460"/>
      <c r="AU156" s="460"/>
      <c r="AV156" s="460"/>
      <c r="AW156" s="460"/>
      <c r="AX156" s="460"/>
      <c r="AY156" s="460"/>
      <c r="AZ156" s="460"/>
      <c r="BA156" s="460"/>
      <c r="BB156" s="460"/>
      <c r="BC156" s="460"/>
    </row>
    <row r="157" spans="1:55" s="1036" customFormat="1" x14ac:dyDescent="0.35">
      <c r="A157" s="1026"/>
      <c r="B157" s="1027"/>
      <c r="C157" s="1028"/>
      <c r="D157" s="1029"/>
      <c r="E157" s="1030"/>
      <c r="F157" s="1031"/>
      <c r="G157" s="1032"/>
      <c r="H157" s="1032"/>
      <c r="I157" s="1031"/>
      <c r="J157" s="1033"/>
      <c r="K157" s="460"/>
      <c r="L157" s="460"/>
      <c r="M157" s="460"/>
      <c r="N157" s="460"/>
      <c r="O157" s="460"/>
      <c r="P157" s="460"/>
      <c r="Q157" s="460"/>
      <c r="R157" s="460"/>
      <c r="S157" s="460"/>
      <c r="T157" s="1034"/>
      <c r="U157" s="1035"/>
      <c r="V157" s="460"/>
      <c r="W157" s="460"/>
      <c r="X157" s="460"/>
      <c r="Y157" s="460"/>
      <c r="Z157" s="460"/>
      <c r="AA157" s="460"/>
      <c r="AB157" s="460"/>
      <c r="AC157" s="460"/>
      <c r="AD157" s="460"/>
      <c r="AE157" s="460"/>
      <c r="AF157" s="460"/>
      <c r="AG157" s="460"/>
      <c r="AH157" s="460"/>
      <c r="AI157" s="460"/>
      <c r="AJ157" s="460"/>
      <c r="AK157" s="460"/>
      <c r="AL157" s="460"/>
      <c r="AM157" s="460"/>
      <c r="AN157" s="460"/>
      <c r="AO157" s="460"/>
      <c r="AP157" s="460"/>
      <c r="AQ157" s="460"/>
      <c r="AR157" s="460"/>
      <c r="AS157" s="460"/>
      <c r="AT157" s="460"/>
      <c r="AU157" s="460"/>
      <c r="AV157" s="460"/>
      <c r="AW157" s="460"/>
      <c r="AX157" s="460"/>
      <c r="AY157" s="460"/>
      <c r="AZ157" s="460"/>
      <c r="BA157" s="460"/>
      <c r="BB157" s="460"/>
      <c r="BC157" s="460"/>
    </row>
    <row r="158" spans="1:55" s="1036" customFormat="1" x14ac:dyDescent="0.35">
      <c r="A158" s="1026"/>
      <c r="B158" s="1027"/>
      <c r="C158" s="1028"/>
      <c r="D158" s="1029"/>
      <c r="E158" s="1030"/>
      <c r="F158" s="1031"/>
      <c r="G158" s="1032"/>
      <c r="H158" s="1032"/>
      <c r="I158" s="1031"/>
      <c r="J158" s="1033"/>
      <c r="K158" s="460"/>
      <c r="L158" s="460"/>
      <c r="M158" s="460"/>
      <c r="N158" s="460"/>
      <c r="O158" s="460"/>
      <c r="P158" s="460"/>
      <c r="Q158" s="460"/>
      <c r="R158" s="460"/>
      <c r="S158" s="460"/>
      <c r="T158" s="1034"/>
      <c r="U158" s="1035"/>
      <c r="V158" s="460"/>
      <c r="W158" s="460"/>
      <c r="X158" s="460"/>
      <c r="Y158" s="460"/>
      <c r="Z158" s="460"/>
      <c r="AA158" s="460"/>
      <c r="AB158" s="460"/>
      <c r="AC158" s="460"/>
      <c r="AD158" s="460"/>
      <c r="AE158" s="460"/>
      <c r="AF158" s="460"/>
      <c r="AG158" s="460"/>
      <c r="AH158" s="460"/>
      <c r="AI158" s="460"/>
      <c r="AJ158" s="460"/>
      <c r="AK158" s="460"/>
      <c r="AL158" s="460"/>
      <c r="AM158" s="460"/>
      <c r="AN158" s="460"/>
      <c r="AO158" s="460"/>
      <c r="AP158" s="460"/>
      <c r="AQ158" s="460"/>
      <c r="AR158" s="460"/>
      <c r="AS158" s="460"/>
      <c r="AT158" s="460"/>
      <c r="AU158" s="460"/>
      <c r="AV158" s="460"/>
      <c r="AW158" s="460"/>
      <c r="AX158" s="460"/>
      <c r="AY158" s="460"/>
      <c r="AZ158" s="460"/>
      <c r="BA158" s="460"/>
      <c r="BB158" s="460"/>
      <c r="BC158" s="460"/>
    </row>
    <row r="159" spans="1:55" s="1036" customFormat="1" x14ac:dyDescent="0.35">
      <c r="A159" s="1026"/>
      <c r="B159" s="1027"/>
      <c r="C159" s="1028"/>
      <c r="D159" s="1029"/>
      <c r="E159" s="1030"/>
      <c r="F159" s="1031"/>
      <c r="G159" s="1032"/>
      <c r="H159" s="1032"/>
      <c r="I159" s="1031"/>
      <c r="J159" s="1033"/>
      <c r="K159" s="460"/>
      <c r="L159" s="460"/>
      <c r="M159" s="460"/>
      <c r="N159" s="460"/>
      <c r="O159" s="460"/>
      <c r="P159" s="460"/>
      <c r="Q159" s="460"/>
      <c r="R159" s="460"/>
      <c r="S159" s="460"/>
      <c r="T159" s="1034"/>
      <c r="U159" s="1035"/>
      <c r="V159" s="460"/>
      <c r="W159" s="460"/>
      <c r="X159" s="460"/>
      <c r="Y159" s="460"/>
      <c r="Z159" s="460"/>
      <c r="AA159" s="460"/>
      <c r="AB159" s="460"/>
      <c r="AC159" s="460"/>
      <c r="AD159" s="460"/>
      <c r="AE159" s="460"/>
      <c r="AF159" s="460"/>
      <c r="AG159" s="460"/>
      <c r="AH159" s="460"/>
      <c r="AI159" s="460"/>
      <c r="AJ159" s="460"/>
      <c r="AK159" s="460"/>
      <c r="AL159" s="460"/>
      <c r="AM159" s="460"/>
      <c r="AN159" s="460"/>
      <c r="AO159" s="460"/>
      <c r="AP159" s="460"/>
      <c r="AQ159" s="460"/>
      <c r="AR159" s="460"/>
      <c r="AS159" s="460"/>
      <c r="AT159" s="460"/>
      <c r="AU159" s="460"/>
      <c r="AV159" s="460"/>
      <c r="AW159" s="460"/>
      <c r="AX159" s="460"/>
      <c r="AY159" s="460"/>
      <c r="AZ159" s="460"/>
      <c r="BA159" s="460"/>
      <c r="BB159" s="460"/>
      <c r="BC159" s="460"/>
    </row>
    <row r="160" spans="1:55" s="1036" customFormat="1" x14ac:dyDescent="0.35">
      <c r="A160" s="1026"/>
      <c r="B160" s="1027"/>
      <c r="C160" s="1028"/>
      <c r="D160" s="1029"/>
      <c r="E160" s="1029"/>
      <c r="F160" s="1029"/>
      <c r="G160" s="1029"/>
      <c r="H160" s="1029"/>
      <c r="I160" s="1029"/>
      <c r="J160" s="1029"/>
      <c r="K160" s="460"/>
      <c r="L160" s="460"/>
      <c r="M160" s="460"/>
      <c r="N160" s="460"/>
      <c r="O160" s="460"/>
      <c r="P160" s="460"/>
      <c r="Q160" s="460"/>
      <c r="R160" s="460"/>
      <c r="S160" s="460"/>
      <c r="T160" s="1034"/>
      <c r="U160" s="1035"/>
      <c r="V160" s="460"/>
      <c r="W160" s="460"/>
      <c r="X160" s="460"/>
      <c r="Y160" s="460"/>
      <c r="Z160" s="460"/>
      <c r="AA160" s="460"/>
      <c r="AB160" s="460"/>
      <c r="AC160" s="460"/>
      <c r="AD160" s="460"/>
      <c r="AE160" s="460"/>
      <c r="AF160" s="460"/>
      <c r="AG160" s="460"/>
      <c r="AH160" s="460"/>
      <c r="AI160" s="460"/>
      <c r="AJ160" s="460"/>
      <c r="AK160" s="460"/>
      <c r="AL160" s="460"/>
      <c r="AM160" s="460"/>
      <c r="AN160" s="460"/>
      <c r="AO160" s="460"/>
      <c r="AP160" s="460"/>
      <c r="AQ160" s="460"/>
      <c r="AR160" s="460"/>
      <c r="AS160" s="460"/>
      <c r="AT160" s="460"/>
      <c r="AU160" s="460"/>
      <c r="AV160" s="460"/>
      <c r="AW160" s="460"/>
      <c r="AX160" s="460"/>
      <c r="AY160" s="460"/>
      <c r="AZ160" s="460"/>
      <c r="BA160" s="460"/>
      <c r="BB160" s="460"/>
      <c r="BC160" s="460"/>
    </row>
    <row r="161" spans="1:55" s="1036" customFormat="1" x14ac:dyDescent="0.35">
      <c r="A161" s="1026"/>
      <c r="B161" s="1027"/>
      <c r="C161" s="1028"/>
      <c r="D161" s="1029"/>
      <c r="E161" s="1030"/>
      <c r="F161" s="1037"/>
      <c r="G161" s="1038"/>
      <c r="H161" s="1038"/>
      <c r="I161" s="1038"/>
      <c r="J161" s="1038"/>
      <c r="K161" s="460"/>
      <c r="L161" s="460"/>
      <c r="M161" s="460"/>
      <c r="N161" s="460"/>
      <c r="O161" s="460"/>
      <c r="P161" s="460"/>
      <c r="Q161" s="460"/>
      <c r="R161" s="460"/>
      <c r="S161" s="460"/>
      <c r="T161" s="1034"/>
      <c r="U161" s="1035"/>
      <c r="V161" s="460"/>
      <c r="W161" s="460"/>
      <c r="X161" s="460"/>
      <c r="Y161" s="460"/>
      <c r="Z161" s="460"/>
      <c r="AA161" s="460"/>
      <c r="AB161" s="460"/>
      <c r="AC161" s="460"/>
      <c r="AD161" s="460"/>
      <c r="AE161" s="460"/>
      <c r="AF161" s="460"/>
      <c r="AG161" s="460"/>
      <c r="AH161" s="460"/>
      <c r="AI161" s="460"/>
      <c r="AJ161" s="460"/>
      <c r="AK161" s="460"/>
      <c r="AL161" s="460"/>
      <c r="AM161" s="460"/>
      <c r="AN161" s="460"/>
      <c r="AO161" s="460"/>
      <c r="AP161" s="460"/>
      <c r="AQ161" s="460"/>
      <c r="AR161" s="460"/>
      <c r="AS161" s="460"/>
      <c r="AT161" s="460"/>
      <c r="AU161" s="460"/>
      <c r="AV161" s="460"/>
      <c r="AW161" s="460"/>
      <c r="AX161" s="460"/>
      <c r="AY161" s="460"/>
      <c r="AZ161" s="460"/>
      <c r="BA161" s="460"/>
      <c r="BB161" s="460"/>
      <c r="BC161" s="460"/>
    </row>
    <row r="162" spans="1:55" s="1036" customFormat="1" x14ac:dyDescent="0.35">
      <c r="A162" s="1026"/>
      <c r="B162" s="1027"/>
      <c r="C162" s="1028"/>
      <c r="D162" s="1028"/>
      <c r="E162" s="1039"/>
      <c r="F162" s="1037"/>
      <c r="G162" s="1038"/>
      <c r="H162" s="1038"/>
      <c r="I162" s="1040"/>
      <c r="J162" s="1038"/>
      <c r="K162" s="460"/>
      <c r="L162" s="460"/>
      <c r="M162" s="460"/>
      <c r="N162" s="460"/>
      <c r="O162" s="460"/>
      <c r="P162" s="460"/>
      <c r="Q162" s="460"/>
      <c r="R162" s="460"/>
      <c r="S162" s="460"/>
      <c r="T162" s="1034"/>
      <c r="U162" s="1035"/>
      <c r="V162" s="460"/>
      <c r="W162" s="460"/>
      <c r="X162" s="460"/>
      <c r="Y162" s="460"/>
      <c r="Z162" s="460"/>
      <c r="AA162" s="460"/>
      <c r="AB162" s="460"/>
      <c r="AC162" s="460"/>
      <c r="AD162" s="460"/>
      <c r="AE162" s="460"/>
      <c r="AF162" s="460"/>
      <c r="AG162" s="460"/>
      <c r="AH162" s="460"/>
      <c r="AI162" s="460"/>
      <c r="AJ162" s="460"/>
      <c r="AK162" s="460"/>
      <c r="AL162" s="460"/>
      <c r="AM162" s="460"/>
      <c r="AN162" s="460"/>
      <c r="AO162" s="460"/>
      <c r="AP162" s="460"/>
      <c r="AQ162" s="460"/>
      <c r="AR162" s="460"/>
      <c r="AS162" s="460"/>
      <c r="AT162" s="460"/>
      <c r="AU162" s="460"/>
      <c r="AV162" s="460"/>
      <c r="AW162" s="460"/>
      <c r="AX162" s="460"/>
      <c r="AY162" s="460"/>
      <c r="AZ162" s="460"/>
      <c r="BA162" s="460"/>
      <c r="BB162" s="460"/>
      <c r="BC162" s="460"/>
    </row>
  </sheetData>
  <sheetProtection selectLockedCells="1" selectUnlockedCells="1"/>
  <mergeCells count="101"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68" zoomScaleNormal="100" zoomScaleSheetLayoutView="68" workbookViewId="0">
      <pane ySplit="8" topLeftCell="A333" activePane="bottomLeft" state="frozen"/>
      <selection pane="bottomLeft" activeCell="B1" sqref="B1"/>
    </sheetView>
  </sheetViews>
  <sheetFormatPr defaultRowHeight="18" x14ac:dyDescent="0.35"/>
  <cols>
    <col min="1" max="1" width="4.5703125" style="254" customWidth="1"/>
    <col min="2" max="2" width="4.42578125" style="255" customWidth="1"/>
    <col min="3" max="3" width="58.28515625" style="256" customWidth="1"/>
    <col min="4" max="4" width="17.42578125" style="257" customWidth="1"/>
    <col min="5" max="5" width="7" style="258" customWidth="1"/>
    <col min="6" max="6" width="15.5703125" style="259" customWidth="1"/>
    <col min="7" max="18" width="17.42578125" style="260" customWidth="1"/>
    <col min="19" max="19" width="19.42578125" style="260" customWidth="1"/>
    <col min="20" max="22" width="18.42578125" style="260" customWidth="1"/>
    <col min="23" max="23" width="17.42578125" style="260" customWidth="1"/>
    <col min="24" max="24" width="11.28515625" style="215" customWidth="1"/>
    <col min="25" max="16384" width="9.140625" style="215"/>
  </cols>
  <sheetData>
    <row r="1" spans="1:23" s="209" customFormat="1" x14ac:dyDescent="0.35">
      <c r="A1" s="208"/>
      <c r="B1" s="261" t="s">
        <v>789</v>
      </c>
      <c r="C1" s="456"/>
      <c r="D1" s="210"/>
      <c r="E1" s="211"/>
      <c r="F1" s="212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</row>
    <row r="2" spans="1:23" s="209" customFormat="1" ht="15" x14ac:dyDescent="0.3">
      <c r="A2" s="208"/>
      <c r="B2" s="1760" t="s">
        <v>718</v>
      </c>
      <c r="C2" s="1760"/>
      <c r="D2" s="210"/>
      <c r="E2" s="211"/>
      <c r="F2" s="212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</row>
    <row r="3" spans="1:23" ht="35.450000000000003" customHeight="1" thickBot="1" x14ac:dyDescent="0.3">
      <c r="A3" s="214"/>
      <c r="B3" s="1761" t="s">
        <v>717</v>
      </c>
      <c r="C3" s="1761"/>
      <c r="D3" s="1761"/>
      <c r="E3" s="1761"/>
      <c r="F3" s="1761"/>
      <c r="G3" s="1761"/>
      <c r="H3" s="1761"/>
      <c r="I3" s="1761"/>
      <c r="J3" s="1761"/>
      <c r="K3" s="1761"/>
      <c r="L3" s="1761"/>
      <c r="M3" s="1761"/>
      <c r="N3" s="1761"/>
      <c r="O3" s="1761"/>
      <c r="P3" s="1761"/>
      <c r="Q3" s="1761"/>
      <c r="R3" s="1761"/>
      <c r="S3" s="1761"/>
      <c r="T3" s="1761"/>
      <c r="U3" s="1761"/>
      <c r="V3" s="1761"/>
      <c r="W3" s="214"/>
    </row>
    <row r="4" spans="1:23" ht="17.25" thickTop="1" thickBot="1" x14ac:dyDescent="0.35">
      <c r="A4" s="869" t="s">
        <v>259</v>
      </c>
      <c r="B4" s="216" t="s">
        <v>260</v>
      </c>
      <c r="C4" s="217" t="s">
        <v>261</v>
      </c>
      <c r="D4" s="217"/>
      <c r="E4" s="218" t="s">
        <v>262</v>
      </c>
      <c r="F4" s="869" t="s">
        <v>263</v>
      </c>
      <c r="G4" s="869" t="s">
        <v>264</v>
      </c>
      <c r="H4" s="869" t="s">
        <v>265</v>
      </c>
      <c r="I4" s="869" t="s">
        <v>266</v>
      </c>
      <c r="J4" s="869" t="s">
        <v>267</v>
      </c>
      <c r="K4" s="869" t="s">
        <v>268</v>
      </c>
      <c r="L4" s="869" t="s">
        <v>269</v>
      </c>
      <c r="M4" s="869" t="s">
        <v>270</v>
      </c>
      <c r="N4" s="869" t="s">
        <v>271</v>
      </c>
      <c r="O4" s="1762" t="s">
        <v>272</v>
      </c>
      <c r="P4" s="1762"/>
      <c r="Q4" s="869" t="s">
        <v>273</v>
      </c>
      <c r="R4" s="869" t="s">
        <v>274</v>
      </c>
      <c r="S4" s="219" t="s">
        <v>275</v>
      </c>
      <c r="T4" s="1762" t="s">
        <v>276</v>
      </c>
      <c r="U4" s="1762"/>
      <c r="V4" s="1762"/>
      <c r="W4" s="219" t="s">
        <v>277</v>
      </c>
    </row>
    <row r="5" spans="1:23" s="221" customFormat="1" ht="19.899999999999999" customHeight="1" thickTop="1" thickBot="1" x14ac:dyDescent="0.4">
      <c r="A5" s="1738" t="s">
        <v>0</v>
      </c>
      <c r="B5" s="1740" t="s">
        <v>1</v>
      </c>
      <c r="C5" s="1741" t="s">
        <v>2</v>
      </c>
      <c r="D5" s="220"/>
      <c r="E5" s="1743" t="s">
        <v>278</v>
      </c>
      <c r="F5" s="1745" t="s">
        <v>279</v>
      </c>
      <c r="G5" s="1746" t="s">
        <v>280</v>
      </c>
      <c r="H5" s="1746"/>
      <c r="I5" s="1746"/>
      <c r="J5" s="1746"/>
      <c r="K5" s="1746"/>
      <c r="L5" s="1746"/>
      <c r="M5" s="1746" t="s">
        <v>281</v>
      </c>
      <c r="N5" s="1746"/>
      <c r="O5" s="1746"/>
      <c r="P5" s="1746"/>
      <c r="Q5" s="1750" t="s">
        <v>282</v>
      </c>
      <c r="R5" s="1750"/>
      <c r="S5" s="1751" t="s">
        <v>283</v>
      </c>
      <c r="T5" s="1753" t="s">
        <v>284</v>
      </c>
      <c r="U5" s="1753"/>
      <c r="V5" s="1753"/>
      <c r="W5" s="1756" t="s">
        <v>285</v>
      </c>
    </row>
    <row r="6" spans="1:23" ht="19.899999999999999" customHeight="1" thickTop="1" thickBot="1" x14ac:dyDescent="0.3">
      <c r="A6" s="1738"/>
      <c r="B6" s="1738"/>
      <c r="C6" s="1741"/>
      <c r="D6" s="222"/>
      <c r="E6" s="1743"/>
      <c r="F6" s="1745"/>
      <c r="G6" s="1757" t="s">
        <v>286</v>
      </c>
      <c r="H6" s="1758" t="s">
        <v>287</v>
      </c>
      <c r="I6" s="1754" t="s">
        <v>288</v>
      </c>
      <c r="J6" s="1754" t="s">
        <v>289</v>
      </c>
      <c r="K6" s="1747" t="s">
        <v>187</v>
      </c>
      <c r="L6" s="1747"/>
      <c r="M6" s="1754" t="s">
        <v>209</v>
      </c>
      <c r="N6" s="1754" t="s">
        <v>211</v>
      </c>
      <c r="O6" s="1747" t="s">
        <v>458</v>
      </c>
      <c r="P6" s="1747"/>
      <c r="Q6" s="1754" t="s">
        <v>228</v>
      </c>
      <c r="R6" s="1759" t="s">
        <v>229</v>
      </c>
      <c r="S6" s="1752"/>
      <c r="T6" s="1763" t="s">
        <v>153</v>
      </c>
      <c r="U6" s="1754" t="s">
        <v>292</v>
      </c>
      <c r="V6" s="1755" t="s">
        <v>293</v>
      </c>
      <c r="W6" s="1756"/>
    </row>
    <row r="7" spans="1:23" ht="13.5" customHeight="1" thickTop="1" thickBot="1" x14ac:dyDescent="0.3">
      <c r="A7" s="1738"/>
      <c r="B7" s="1738"/>
      <c r="C7" s="1741"/>
      <c r="D7" s="222"/>
      <c r="E7" s="1743"/>
      <c r="F7" s="1745"/>
      <c r="G7" s="1757"/>
      <c r="H7" s="1758"/>
      <c r="I7" s="1754"/>
      <c r="J7" s="1754" t="s">
        <v>294</v>
      </c>
      <c r="K7" s="1747"/>
      <c r="L7" s="1747"/>
      <c r="M7" s="1754"/>
      <c r="N7" s="1754"/>
      <c r="O7" s="1747"/>
      <c r="P7" s="1747"/>
      <c r="Q7" s="1754"/>
      <c r="R7" s="1759"/>
      <c r="S7" s="1752"/>
      <c r="T7" s="1763"/>
      <c r="U7" s="1754"/>
      <c r="V7" s="1755"/>
      <c r="W7" s="1756"/>
    </row>
    <row r="8" spans="1:23" ht="48.95" customHeight="1" thickTop="1" x14ac:dyDescent="0.25">
      <c r="A8" s="1739"/>
      <c r="B8" s="1739"/>
      <c r="C8" s="1742"/>
      <c r="D8" s="222"/>
      <c r="E8" s="1744"/>
      <c r="F8" s="1745"/>
      <c r="G8" s="1757"/>
      <c r="H8" s="1758"/>
      <c r="I8" s="1754"/>
      <c r="J8" s="1754" t="s">
        <v>295</v>
      </c>
      <c r="K8" s="868" t="s">
        <v>296</v>
      </c>
      <c r="L8" s="868" t="s">
        <v>297</v>
      </c>
      <c r="M8" s="1754"/>
      <c r="N8" s="1754"/>
      <c r="O8" s="868" t="s">
        <v>296</v>
      </c>
      <c r="P8" s="868" t="s">
        <v>297</v>
      </c>
      <c r="Q8" s="1754"/>
      <c r="R8" s="1759"/>
      <c r="S8" s="1752"/>
      <c r="T8" s="1763"/>
      <c r="U8" s="1754"/>
      <c r="V8" s="1755"/>
      <c r="W8" s="1756"/>
    </row>
    <row r="9" spans="1:23" s="224" customFormat="1" ht="17.25" customHeight="1" x14ac:dyDescent="0.35">
      <c r="A9" s="223">
        <v>1</v>
      </c>
      <c r="B9" s="223">
        <v>1</v>
      </c>
      <c r="C9" s="1707" t="s">
        <v>696</v>
      </c>
      <c r="D9" s="897" t="s">
        <v>651</v>
      </c>
      <c r="E9" s="1694" t="s">
        <v>269</v>
      </c>
      <c r="F9" s="395"/>
      <c r="G9" s="392"/>
      <c r="H9" s="392"/>
      <c r="I9" s="392"/>
      <c r="J9" s="392"/>
      <c r="K9" s="392">
        <v>0</v>
      </c>
      <c r="L9" s="392"/>
      <c r="M9" s="392">
        <v>3369769</v>
      </c>
      <c r="N9" s="392"/>
      <c r="O9" s="392"/>
      <c r="P9" s="392"/>
      <c r="Q9" s="392"/>
      <c r="R9" s="422"/>
      <c r="S9" s="391">
        <f>SUM(G9:R9)</f>
        <v>3369769</v>
      </c>
      <c r="T9" s="431"/>
      <c r="U9" s="393"/>
      <c r="V9" s="442"/>
      <c r="W9" s="452">
        <f>SUM(S9:V9)</f>
        <v>3369769</v>
      </c>
    </row>
    <row r="10" spans="1:23" ht="17.25" customHeight="1" x14ac:dyDescent="0.35">
      <c r="A10" s="225"/>
      <c r="B10" s="225"/>
      <c r="C10" s="1707"/>
      <c r="D10" s="856" t="s">
        <v>299</v>
      </c>
      <c r="E10" s="1694"/>
      <c r="F10" s="396"/>
      <c r="G10" s="386">
        <f t="shared" ref="G10:R10" si="0">G9+G11</f>
        <v>0</v>
      </c>
      <c r="H10" s="386">
        <f t="shared" si="0"/>
        <v>0</v>
      </c>
      <c r="I10" s="386">
        <f t="shared" si="0"/>
        <v>0</v>
      </c>
      <c r="J10" s="386">
        <f t="shared" si="0"/>
        <v>0</v>
      </c>
      <c r="K10" s="386">
        <f t="shared" si="0"/>
        <v>0</v>
      </c>
      <c r="L10" s="386">
        <f t="shared" si="0"/>
        <v>0</v>
      </c>
      <c r="M10" s="386">
        <f t="shared" si="0"/>
        <v>3369769</v>
      </c>
      <c r="N10" s="386">
        <f t="shared" si="0"/>
        <v>0</v>
      </c>
      <c r="O10" s="386">
        <f t="shared" si="0"/>
        <v>0</v>
      </c>
      <c r="P10" s="386">
        <f t="shared" si="0"/>
        <v>0</v>
      </c>
      <c r="Q10" s="386">
        <f t="shared" si="0"/>
        <v>0</v>
      </c>
      <c r="R10" s="388">
        <f t="shared" si="0"/>
        <v>0</v>
      </c>
      <c r="S10" s="391">
        <f t="shared" ref="S10:S73" si="1">SUM(G10:R10)</f>
        <v>3369769</v>
      </c>
      <c r="T10" s="390">
        <f>T9+T11</f>
        <v>0</v>
      </c>
      <c r="U10" s="386">
        <f>U9+U11</f>
        <v>0</v>
      </c>
      <c r="V10" s="388">
        <f>V9+V11</f>
        <v>0</v>
      </c>
      <c r="W10" s="452">
        <f t="shared" ref="W10:W73" si="2">SUM(S10:V10)</f>
        <v>3369769</v>
      </c>
    </row>
    <row r="11" spans="1:23" s="289" customFormat="1" ht="17.25" customHeight="1" x14ac:dyDescent="0.4">
      <c r="A11" s="504"/>
      <c r="B11" s="504"/>
      <c r="C11" s="1707"/>
      <c r="D11" s="856" t="s">
        <v>17</v>
      </c>
      <c r="E11" s="1694"/>
      <c r="F11" s="401"/>
      <c r="G11" s="400"/>
      <c r="H11" s="400"/>
      <c r="I11" s="400"/>
      <c r="J11" s="400"/>
      <c r="K11" s="400"/>
      <c r="L11" s="400">
        <v>0</v>
      </c>
      <c r="M11" s="400"/>
      <c r="N11" s="400"/>
      <c r="O11" s="400"/>
      <c r="P11" s="400"/>
      <c r="Q11" s="400"/>
      <c r="R11" s="424"/>
      <c r="S11" s="391">
        <f t="shared" si="1"/>
        <v>0</v>
      </c>
      <c r="T11" s="434"/>
      <c r="U11" s="402"/>
      <c r="V11" s="445"/>
      <c r="W11" s="452">
        <f t="shared" si="2"/>
        <v>0</v>
      </c>
    </row>
    <row r="12" spans="1:23" s="224" customFormat="1" ht="17.25" customHeight="1" x14ac:dyDescent="0.35">
      <c r="A12" s="226"/>
      <c r="B12" s="227"/>
      <c r="D12" s="897" t="s">
        <v>651</v>
      </c>
      <c r="E12" s="1694" t="s">
        <v>269</v>
      </c>
      <c r="F12" s="395"/>
      <c r="G12" s="392"/>
      <c r="H12" s="392"/>
      <c r="I12" s="392"/>
      <c r="J12" s="392">
        <v>500</v>
      </c>
      <c r="K12" s="392"/>
      <c r="L12" s="392"/>
      <c r="M12" s="392"/>
      <c r="N12" s="392"/>
      <c r="O12" s="392"/>
      <c r="P12" s="392"/>
      <c r="Q12" s="392"/>
      <c r="R12" s="422"/>
      <c r="S12" s="391">
        <f t="shared" si="1"/>
        <v>500</v>
      </c>
      <c r="T12" s="431"/>
      <c r="U12" s="393"/>
      <c r="V12" s="442"/>
      <c r="W12" s="452">
        <f t="shared" si="2"/>
        <v>500</v>
      </c>
    </row>
    <row r="13" spans="1:23" ht="17.25" customHeight="1" x14ac:dyDescent="0.35">
      <c r="A13" s="228"/>
      <c r="B13" s="229"/>
      <c r="C13" s="258" t="s">
        <v>355</v>
      </c>
      <c r="D13" s="856" t="s">
        <v>299</v>
      </c>
      <c r="E13" s="1694"/>
      <c r="F13" s="396"/>
      <c r="G13" s="386">
        <f t="shared" ref="G13:V13" si="3">G12+G14</f>
        <v>0</v>
      </c>
      <c r="H13" s="386">
        <f t="shared" si="3"/>
        <v>0</v>
      </c>
      <c r="I13" s="386">
        <f t="shared" si="3"/>
        <v>0</v>
      </c>
      <c r="J13" s="386">
        <f t="shared" si="3"/>
        <v>500</v>
      </c>
      <c r="K13" s="386">
        <f t="shared" si="3"/>
        <v>0</v>
      </c>
      <c r="L13" s="386">
        <f t="shared" si="3"/>
        <v>0</v>
      </c>
      <c r="M13" s="386">
        <f t="shared" si="3"/>
        <v>0</v>
      </c>
      <c r="N13" s="386">
        <f t="shared" si="3"/>
        <v>0</v>
      </c>
      <c r="O13" s="386">
        <f t="shared" si="3"/>
        <v>0</v>
      </c>
      <c r="P13" s="386">
        <f t="shared" si="3"/>
        <v>0</v>
      </c>
      <c r="Q13" s="386">
        <f t="shared" si="3"/>
        <v>0</v>
      </c>
      <c r="R13" s="388">
        <f t="shared" si="3"/>
        <v>0</v>
      </c>
      <c r="S13" s="391">
        <f t="shared" si="1"/>
        <v>500</v>
      </c>
      <c r="T13" s="390">
        <f t="shared" si="3"/>
        <v>0</v>
      </c>
      <c r="U13" s="386">
        <f t="shared" si="3"/>
        <v>0</v>
      </c>
      <c r="V13" s="388">
        <f t="shared" si="3"/>
        <v>0</v>
      </c>
      <c r="W13" s="452">
        <f t="shared" si="2"/>
        <v>500</v>
      </c>
    </row>
    <row r="14" spans="1:23" ht="17.25" customHeight="1" x14ac:dyDescent="0.4">
      <c r="A14" s="287"/>
      <c r="B14" s="290"/>
      <c r="D14" s="856" t="s">
        <v>17</v>
      </c>
      <c r="E14" s="1694"/>
      <c r="F14" s="576"/>
      <c r="G14" s="402"/>
      <c r="H14" s="402"/>
      <c r="I14" s="402"/>
      <c r="J14" s="400"/>
      <c r="K14" s="402"/>
      <c r="L14" s="402"/>
      <c r="M14" s="402"/>
      <c r="N14" s="402"/>
      <c r="O14" s="402"/>
      <c r="P14" s="402"/>
      <c r="Q14" s="402"/>
      <c r="R14" s="445"/>
      <c r="S14" s="391">
        <f t="shared" si="1"/>
        <v>0</v>
      </c>
      <c r="T14" s="434"/>
      <c r="U14" s="402"/>
      <c r="V14" s="445"/>
      <c r="W14" s="452">
        <f t="shared" si="2"/>
        <v>0</v>
      </c>
    </row>
    <row r="15" spans="1:23" s="224" customFormat="1" ht="17.25" customHeight="1" x14ac:dyDescent="0.35">
      <c r="A15" s="226"/>
      <c r="B15" s="227"/>
      <c r="C15" s="1707" t="s">
        <v>353</v>
      </c>
      <c r="D15" s="897" t="s">
        <v>651</v>
      </c>
      <c r="E15" s="1694" t="s">
        <v>269</v>
      </c>
      <c r="F15" s="395"/>
      <c r="G15" s="392"/>
      <c r="H15" s="392"/>
      <c r="I15" s="392"/>
      <c r="J15" s="392">
        <v>6000</v>
      </c>
      <c r="K15" s="392"/>
      <c r="L15" s="392"/>
      <c r="M15" s="392"/>
      <c r="N15" s="392"/>
      <c r="O15" s="392"/>
      <c r="P15" s="392"/>
      <c r="Q15" s="392"/>
      <c r="R15" s="422"/>
      <c r="S15" s="391">
        <f t="shared" si="1"/>
        <v>6000</v>
      </c>
      <c r="T15" s="431"/>
      <c r="U15" s="393"/>
      <c r="V15" s="442"/>
      <c r="W15" s="452">
        <f t="shared" si="2"/>
        <v>6000</v>
      </c>
    </row>
    <row r="16" spans="1:23" ht="17.25" customHeight="1" x14ac:dyDescent="0.35">
      <c r="A16" s="228"/>
      <c r="B16" s="229"/>
      <c r="C16" s="1707"/>
      <c r="D16" s="856" t="s">
        <v>299</v>
      </c>
      <c r="E16" s="1694"/>
      <c r="F16" s="396"/>
      <c r="G16" s="386">
        <f t="shared" ref="G16:V16" si="4">G15+G17</f>
        <v>0</v>
      </c>
      <c r="H16" s="386">
        <f t="shared" si="4"/>
        <v>0</v>
      </c>
      <c r="I16" s="386">
        <f t="shared" si="4"/>
        <v>0</v>
      </c>
      <c r="J16" s="386">
        <f t="shared" si="4"/>
        <v>6000</v>
      </c>
      <c r="K16" s="386">
        <f t="shared" si="4"/>
        <v>0</v>
      </c>
      <c r="L16" s="386">
        <f t="shared" si="4"/>
        <v>0</v>
      </c>
      <c r="M16" s="386">
        <f t="shared" si="4"/>
        <v>0</v>
      </c>
      <c r="N16" s="386">
        <f t="shared" si="4"/>
        <v>0</v>
      </c>
      <c r="O16" s="386">
        <f t="shared" si="4"/>
        <v>0</v>
      </c>
      <c r="P16" s="386">
        <f t="shared" si="4"/>
        <v>0</v>
      </c>
      <c r="Q16" s="386">
        <f t="shared" si="4"/>
        <v>0</v>
      </c>
      <c r="R16" s="388">
        <f t="shared" si="4"/>
        <v>0</v>
      </c>
      <c r="S16" s="391">
        <f t="shared" si="1"/>
        <v>6000</v>
      </c>
      <c r="T16" s="390">
        <f t="shared" si="4"/>
        <v>0</v>
      </c>
      <c r="U16" s="386">
        <f t="shared" si="4"/>
        <v>0</v>
      </c>
      <c r="V16" s="388">
        <f t="shared" si="4"/>
        <v>0</v>
      </c>
      <c r="W16" s="452">
        <f t="shared" si="2"/>
        <v>6000</v>
      </c>
    </row>
    <row r="17" spans="1:23" ht="17.25" customHeight="1" x14ac:dyDescent="0.35">
      <c r="A17" s="228"/>
      <c r="B17" s="229"/>
      <c r="C17" s="1707"/>
      <c r="D17" s="856" t="s">
        <v>17</v>
      </c>
      <c r="E17" s="1694"/>
      <c r="F17" s="39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8"/>
      <c r="S17" s="391">
        <f t="shared" si="1"/>
        <v>0</v>
      </c>
      <c r="T17" s="432"/>
      <c r="U17" s="394"/>
      <c r="V17" s="443"/>
      <c r="W17" s="452">
        <f t="shared" si="2"/>
        <v>0</v>
      </c>
    </row>
    <row r="18" spans="1:23" s="224" customFormat="1" ht="16.5" customHeight="1" x14ac:dyDescent="0.35">
      <c r="A18" s="226"/>
      <c r="B18" s="227"/>
      <c r="C18" s="1707" t="s">
        <v>654</v>
      </c>
      <c r="D18" s="897" t="s">
        <v>651</v>
      </c>
      <c r="E18" s="1694" t="s">
        <v>269</v>
      </c>
      <c r="F18" s="395"/>
      <c r="G18" s="392"/>
      <c r="H18" s="392"/>
      <c r="I18" s="392"/>
      <c r="J18" s="392"/>
      <c r="K18" s="392"/>
      <c r="L18" s="392">
        <v>60</v>
      </c>
      <c r="M18" s="392"/>
      <c r="N18" s="392"/>
      <c r="O18" s="392"/>
      <c r="P18" s="392"/>
      <c r="Q18" s="392"/>
      <c r="R18" s="422"/>
      <c r="S18" s="391">
        <f t="shared" si="1"/>
        <v>60</v>
      </c>
      <c r="T18" s="431"/>
      <c r="U18" s="393"/>
      <c r="V18" s="442"/>
      <c r="W18" s="452">
        <f t="shared" si="2"/>
        <v>60</v>
      </c>
    </row>
    <row r="19" spans="1:23" ht="17.25" customHeight="1" x14ac:dyDescent="0.35">
      <c r="A19" s="228"/>
      <c r="B19" s="229"/>
      <c r="C19" s="1707"/>
      <c r="D19" s="856" t="s">
        <v>299</v>
      </c>
      <c r="E19" s="1694"/>
      <c r="F19" s="396"/>
      <c r="G19" s="386">
        <f t="shared" ref="G19:V19" si="5">G18+G20</f>
        <v>0</v>
      </c>
      <c r="H19" s="386">
        <f t="shared" si="5"/>
        <v>0</v>
      </c>
      <c r="I19" s="386">
        <f t="shared" si="5"/>
        <v>0</v>
      </c>
      <c r="J19" s="386">
        <f t="shared" si="5"/>
        <v>0</v>
      </c>
      <c r="K19" s="386">
        <f t="shared" si="5"/>
        <v>0</v>
      </c>
      <c r="L19" s="386">
        <f t="shared" si="5"/>
        <v>60</v>
      </c>
      <c r="M19" s="386">
        <f t="shared" si="5"/>
        <v>0</v>
      </c>
      <c r="N19" s="386">
        <f t="shared" si="5"/>
        <v>0</v>
      </c>
      <c r="O19" s="386">
        <f t="shared" si="5"/>
        <v>0</v>
      </c>
      <c r="P19" s="386">
        <f t="shared" si="5"/>
        <v>0</v>
      </c>
      <c r="Q19" s="386">
        <f t="shared" si="5"/>
        <v>0</v>
      </c>
      <c r="R19" s="388">
        <f t="shared" si="5"/>
        <v>0</v>
      </c>
      <c r="S19" s="391">
        <f t="shared" si="1"/>
        <v>60</v>
      </c>
      <c r="T19" s="390">
        <f t="shared" si="5"/>
        <v>0</v>
      </c>
      <c r="U19" s="386">
        <f t="shared" si="5"/>
        <v>0</v>
      </c>
      <c r="V19" s="388">
        <f t="shared" si="5"/>
        <v>0</v>
      </c>
      <c r="W19" s="452">
        <f t="shared" si="2"/>
        <v>60</v>
      </c>
    </row>
    <row r="20" spans="1:23" ht="17.25" customHeight="1" x14ac:dyDescent="0.35">
      <c r="A20" s="228"/>
      <c r="B20" s="229"/>
      <c r="C20" s="1707"/>
      <c r="D20" s="856" t="s">
        <v>17</v>
      </c>
      <c r="E20" s="1694"/>
      <c r="F20" s="39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8"/>
      <c r="S20" s="391">
        <f t="shared" si="1"/>
        <v>0</v>
      </c>
      <c r="T20" s="432"/>
      <c r="U20" s="394"/>
      <c r="V20" s="443"/>
      <c r="W20" s="452">
        <f t="shared" si="2"/>
        <v>0</v>
      </c>
    </row>
    <row r="21" spans="1:23" s="224" customFormat="1" ht="17.25" customHeight="1" x14ac:dyDescent="0.35">
      <c r="A21" s="226"/>
      <c r="B21" s="227"/>
      <c r="C21" s="1707" t="s">
        <v>153</v>
      </c>
      <c r="D21" s="897" t="s">
        <v>651</v>
      </c>
      <c r="E21" s="1694" t="s">
        <v>269</v>
      </c>
      <c r="F21" s="395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422"/>
      <c r="S21" s="391">
        <f t="shared" si="1"/>
        <v>0</v>
      </c>
      <c r="T21" s="431"/>
      <c r="U21" s="393"/>
      <c r="V21" s="442"/>
      <c r="W21" s="452">
        <f t="shared" si="2"/>
        <v>0</v>
      </c>
    </row>
    <row r="22" spans="1:23" ht="18.75" customHeight="1" x14ac:dyDescent="0.35">
      <c r="A22" s="228"/>
      <c r="B22" s="229"/>
      <c r="C22" s="1707"/>
      <c r="D22" s="856" t="s">
        <v>299</v>
      </c>
      <c r="E22" s="1694"/>
      <c r="F22" s="396"/>
      <c r="G22" s="386">
        <f t="shared" ref="G22:V22" si="6">G21+G23</f>
        <v>0</v>
      </c>
      <c r="H22" s="386">
        <f t="shared" si="6"/>
        <v>0</v>
      </c>
      <c r="I22" s="386">
        <f t="shared" si="6"/>
        <v>0</v>
      </c>
      <c r="J22" s="386">
        <f t="shared" si="6"/>
        <v>0</v>
      </c>
      <c r="K22" s="386">
        <f t="shared" si="6"/>
        <v>0</v>
      </c>
      <c r="L22" s="386">
        <f t="shared" si="6"/>
        <v>0</v>
      </c>
      <c r="M22" s="386">
        <f t="shared" si="6"/>
        <v>0</v>
      </c>
      <c r="N22" s="386">
        <f t="shared" si="6"/>
        <v>0</v>
      </c>
      <c r="O22" s="386">
        <f t="shared" si="6"/>
        <v>0</v>
      </c>
      <c r="P22" s="386">
        <f t="shared" si="6"/>
        <v>0</v>
      </c>
      <c r="Q22" s="386">
        <f t="shared" si="6"/>
        <v>0</v>
      </c>
      <c r="R22" s="388">
        <f t="shared" si="6"/>
        <v>0</v>
      </c>
      <c r="S22" s="391">
        <f t="shared" si="1"/>
        <v>0</v>
      </c>
      <c r="T22" s="390">
        <f t="shared" si="6"/>
        <v>0</v>
      </c>
      <c r="U22" s="386">
        <f t="shared" si="6"/>
        <v>0</v>
      </c>
      <c r="V22" s="388">
        <f t="shared" si="6"/>
        <v>0</v>
      </c>
      <c r="W22" s="452">
        <f t="shared" si="2"/>
        <v>0</v>
      </c>
    </row>
    <row r="23" spans="1:23" s="289" customFormat="1" ht="17.25" customHeight="1" x14ac:dyDescent="0.4">
      <c r="A23" s="287"/>
      <c r="B23" s="288"/>
      <c r="C23" s="1707"/>
      <c r="D23" s="856" t="s">
        <v>17</v>
      </c>
      <c r="E23" s="1694"/>
      <c r="F23" s="401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24"/>
      <c r="S23" s="391">
        <f t="shared" si="1"/>
        <v>0</v>
      </c>
      <c r="T23" s="434">
        <v>0</v>
      </c>
      <c r="U23" s="402"/>
      <c r="V23" s="445"/>
      <c r="W23" s="452">
        <f t="shared" si="2"/>
        <v>0</v>
      </c>
    </row>
    <row r="24" spans="1:23" s="224" customFormat="1" ht="17.25" customHeight="1" x14ac:dyDescent="0.35">
      <c r="A24" s="226"/>
      <c r="B24" s="227"/>
      <c r="C24" s="1707" t="s">
        <v>301</v>
      </c>
      <c r="D24" s="897" t="s">
        <v>651</v>
      </c>
      <c r="E24" s="1694" t="s">
        <v>269</v>
      </c>
      <c r="F24" s="395"/>
      <c r="G24" s="392"/>
      <c r="H24" s="392"/>
      <c r="I24" s="392">
        <v>60000</v>
      </c>
      <c r="J24" s="392"/>
      <c r="K24" s="392"/>
      <c r="L24" s="392"/>
      <c r="M24" s="392"/>
      <c r="N24" s="392">
        <v>33750</v>
      </c>
      <c r="O24" s="392"/>
      <c r="P24" s="392"/>
      <c r="Q24" s="392"/>
      <c r="R24" s="422"/>
      <c r="S24" s="391">
        <f t="shared" si="1"/>
        <v>93750</v>
      </c>
      <c r="T24" s="431"/>
      <c r="U24" s="393"/>
      <c r="V24" s="442"/>
      <c r="W24" s="452">
        <f t="shared" si="2"/>
        <v>93750</v>
      </c>
    </row>
    <row r="25" spans="1:23" ht="17.25" customHeight="1" x14ac:dyDescent="0.35">
      <c r="A25" s="228"/>
      <c r="B25" s="229"/>
      <c r="C25" s="1707"/>
      <c r="D25" s="856" t="s">
        <v>299</v>
      </c>
      <c r="E25" s="1694"/>
      <c r="F25" s="396"/>
      <c r="G25" s="386">
        <f t="shared" ref="G25:V25" si="7">G24+G26</f>
        <v>0</v>
      </c>
      <c r="H25" s="386">
        <f t="shared" si="7"/>
        <v>0</v>
      </c>
      <c r="I25" s="386">
        <f t="shared" si="7"/>
        <v>60000</v>
      </c>
      <c r="J25" s="386">
        <f t="shared" si="7"/>
        <v>0</v>
      </c>
      <c r="K25" s="386">
        <f t="shared" si="7"/>
        <v>0</v>
      </c>
      <c r="L25" s="386">
        <f t="shared" si="7"/>
        <v>0</v>
      </c>
      <c r="M25" s="386">
        <f t="shared" si="7"/>
        <v>2722</v>
      </c>
      <c r="N25" s="386">
        <f t="shared" si="7"/>
        <v>31028</v>
      </c>
      <c r="O25" s="386">
        <f t="shared" si="7"/>
        <v>0</v>
      </c>
      <c r="P25" s="386">
        <f t="shared" si="7"/>
        <v>0</v>
      </c>
      <c r="Q25" s="386">
        <f t="shared" si="7"/>
        <v>0</v>
      </c>
      <c r="R25" s="388">
        <f t="shared" si="7"/>
        <v>0</v>
      </c>
      <c r="S25" s="391">
        <f t="shared" si="1"/>
        <v>93750</v>
      </c>
      <c r="T25" s="390">
        <f t="shared" si="7"/>
        <v>0</v>
      </c>
      <c r="U25" s="386">
        <f t="shared" si="7"/>
        <v>0</v>
      </c>
      <c r="V25" s="388">
        <f t="shared" si="7"/>
        <v>0</v>
      </c>
      <c r="W25" s="452">
        <f t="shared" si="2"/>
        <v>93750</v>
      </c>
    </row>
    <row r="26" spans="1:23" s="1412" customFormat="1" ht="17.25" customHeight="1" x14ac:dyDescent="0.4">
      <c r="A26" s="1485"/>
      <c r="B26" s="1496"/>
      <c r="C26" s="1707"/>
      <c r="D26" s="1368" t="s">
        <v>17</v>
      </c>
      <c r="E26" s="1694"/>
      <c r="F26" s="1498"/>
      <c r="G26" s="1487"/>
      <c r="H26" s="1487"/>
      <c r="I26" s="1487"/>
      <c r="J26" s="1487"/>
      <c r="K26" s="1487"/>
      <c r="L26" s="1487"/>
      <c r="M26" s="1451">
        <v>2722</v>
      </c>
      <c r="N26" s="1487">
        <v>-2722</v>
      </c>
      <c r="O26" s="1487"/>
      <c r="P26" s="1487"/>
      <c r="Q26" s="1487"/>
      <c r="R26" s="1488"/>
      <c r="S26" s="1459">
        <f t="shared" si="1"/>
        <v>0</v>
      </c>
      <c r="T26" s="1486"/>
      <c r="U26" s="1487"/>
      <c r="V26" s="1488"/>
      <c r="W26" s="1462">
        <f t="shared" si="2"/>
        <v>0</v>
      </c>
    </row>
    <row r="27" spans="1:23" s="224" customFormat="1" ht="17.25" customHeight="1" x14ac:dyDescent="0.35">
      <c r="A27" s="226"/>
      <c r="B27" s="227"/>
      <c r="C27" s="1707" t="s">
        <v>340</v>
      </c>
      <c r="D27" s="897" t="s">
        <v>651</v>
      </c>
      <c r="E27" s="1694" t="s">
        <v>269</v>
      </c>
      <c r="F27" s="395">
        <v>0</v>
      </c>
      <c r="G27" s="392"/>
      <c r="H27" s="392"/>
      <c r="I27" s="392"/>
      <c r="J27" s="392">
        <v>0</v>
      </c>
      <c r="K27" s="392">
        <v>1250</v>
      </c>
      <c r="L27" s="392">
        <v>0</v>
      </c>
      <c r="M27" s="392"/>
      <c r="N27" s="392"/>
      <c r="O27" s="392"/>
      <c r="P27" s="392"/>
      <c r="Q27" s="392"/>
      <c r="R27" s="422"/>
      <c r="S27" s="391">
        <f t="shared" si="1"/>
        <v>1250</v>
      </c>
      <c r="T27" s="431"/>
      <c r="U27" s="393"/>
      <c r="V27" s="442"/>
      <c r="W27" s="452">
        <f t="shared" si="2"/>
        <v>1250</v>
      </c>
    </row>
    <row r="28" spans="1:23" ht="17.25" customHeight="1" x14ac:dyDescent="0.35">
      <c r="A28" s="228"/>
      <c r="B28" s="229"/>
      <c r="C28" s="1707"/>
      <c r="D28" s="856" t="s">
        <v>299</v>
      </c>
      <c r="E28" s="1694"/>
      <c r="F28" s="396"/>
      <c r="G28" s="386">
        <f t="shared" ref="G28:V28" si="8">G27+G29</f>
        <v>0</v>
      </c>
      <c r="H28" s="386">
        <f t="shared" si="8"/>
        <v>0</v>
      </c>
      <c r="I28" s="386">
        <f t="shared" si="8"/>
        <v>0</v>
      </c>
      <c r="J28" s="386">
        <f t="shared" si="8"/>
        <v>0</v>
      </c>
      <c r="K28" s="386">
        <f t="shared" si="8"/>
        <v>1250</v>
      </c>
      <c r="L28" s="386">
        <f t="shared" si="8"/>
        <v>0</v>
      </c>
      <c r="M28" s="386">
        <f t="shared" si="8"/>
        <v>0</v>
      </c>
      <c r="N28" s="386">
        <f t="shared" si="8"/>
        <v>0</v>
      </c>
      <c r="O28" s="386">
        <f t="shared" si="8"/>
        <v>0</v>
      </c>
      <c r="P28" s="386">
        <f t="shared" si="8"/>
        <v>0</v>
      </c>
      <c r="Q28" s="386">
        <f t="shared" si="8"/>
        <v>0</v>
      </c>
      <c r="R28" s="388">
        <f t="shared" si="8"/>
        <v>0</v>
      </c>
      <c r="S28" s="391">
        <f t="shared" si="1"/>
        <v>1250</v>
      </c>
      <c r="T28" s="390">
        <f t="shared" si="8"/>
        <v>0</v>
      </c>
      <c r="U28" s="386">
        <f t="shared" si="8"/>
        <v>0</v>
      </c>
      <c r="V28" s="388">
        <f t="shared" si="8"/>
        <v>0</v>
      </c>
      <c r="W28" s="452">
        <f t="shared" si="2"/>
        <v>1250</v>
      </c>
    </row>
    <row r="29" spans="1:23" s="498" customFormat="1" ht="17.25" customHeight="1" x14ac:dyDescent="0.35">
      <c r="A29" s="517"/>
      <c r="B29" s="518"/>
      <c r="C29" s="1707"/>
      <c r="D29" s="965" t="s">
        <v>17</v>
      </c>
      <c r="E29" s="1694"/>
      <c r="F29" s="519"/>
      <c r="G29" s="520">
        <v>0</v>
      </c>
      <c r="H29" s="520">
        <v>0</v>
      </c>
      <c r="I29" s="520">
        <v>0</v>
      </c>
      <c r="J29" s="520"/>
      <c r="K29" s="520"/>
      <c r="L29" s="520"/>
      <c r="M29" s="520">
        <v>0</v>
      </c>
      <c r="N29" s="520"/>
      <c r="O29" s="520"/>
      <c r="P29" s="520">
        <v>0</v>
      </c>
      <c r="Q29" s="520"/>
      <c r="R29" s="521"/>
      <c r="S29" s="391">
        <f t="shared" si="1"/>
        <v>0</v>
      </c>
      <c r="T29" s="522"/>
      <c r="U29" s="523"/>
      <c r="V29" s="524"/>
      <c r="W29" s="452">
        <f t="shared" si="2"/>
        <v>0</v>
      </c>
    </row>
    <row r="30" spans="1:23" s="224" customFormat="1" ht="17.25" customHeight="1" x14ac:dyDescent="0.35">
      <c r="A30" s="226"/>
      <c r="B30" s="230"/>
      <c r="C30" s="1707" t="s">
        <v>711</v>
      </c>
      <c r="D30" s="897" t="s">
        <v>651</v>
      </c>
      <c r="E30" s="1694" t="s">
        <v>269</v>
      </c>
      <c r="F30" s="395"/>
      <c r="G30" s="392"/>
      <c r="H30" s="392"/>
      <c r="I30" s="392"/>
      <c r="J30" s="392"/>
      <c r="K30" s="392"/>
      <c r="L30" s="392">
        <v>7801</v>
      </c>
      <c r="M30" s="392"/>
      <c r="N30" s="392"/>
      <c r="O30" s="392"/>
      <c r="P30" s="392"/>
      <c r="Q30" s="392"/>
      <c r="R30" s="422"/>
      <c r="S30" s="391">
        <f t="shared" si="1"/>
        <v>7801</v>
      </c>
      <c r="T30" s="431"/>
      <c r="U30" s="393"/>
      <c r="V30" s="442"/>
      <c r="W30" s="452">
        <f t="shared" si="2"/>
        <v>7801</v>
      </c>
    </row>
    <row r="31" spans="1:23" ht="17.25" customHeight="1" x14ac:dyDescent="0.35">
      <c r="A31" s="228"/>
      <c r="B31" s="231"/>
      <c r="C31" s="1707"/>
      <c r="D31" s="856" t="s">
        <v>299</v>
      </c>
      <c r="E31" s="1694"/>
      <c r="F31" s="396"/>
      <c r="G31" s="386">
        <f t="shared" ref="G31:V31" si="9">G30+G32</f>
        <v>0</v>
      </c>
      <c r="H31" s="386">
        <f t="shared" si="9"/>
        <v>0</v>
      </c>
      <c r="I31" s="386">
        <f t="shared" si="9"/>
        <v>0</v>
      </c>
      <c r="J31" s="386">
        <f t="shared" si="9"/>
        <v>0</v>
      </c>
      <c r="K31" s="386">
        <f t="shared" si="9"/>
        <v>0</v>
      </c>
      <c r="L31" s="386">
        <f t="shared" si="9"/>
        <v>7801</v>
      </c>
      <c r="M31" s="386">
        <f t="shared" si="9"/>
        <v>0</v>
      </c>
      <c r="N31" s="386"/>
      <c r="O31" s="386">
        <f t="shared" si="9"/>
        <v>0</v>
      </c>
      <c r="P31" s="386">
        <f t="shared" si="9"/>
        <v>0</v>
      </c>
      <c r="Q31" s="386">
        <f t="shared" si="9"/>
        <v>0</v>
      </c>
      <c r="R31" s="388">
        <f t="shared" si="9"/>
        <v>0</v>
      </c>
      <c r="S31" s="391">
        <f t="shared" si="1"/>
        <v>7801</v>
      </c>
      <c r="T31" s="390">
        <f t="shared" si="9"/>
        <v>0</v>
      </c>
      <c r="U31" s="386">
        <f t="shared" si="9"/>
        <v>0</v>
      </c>
      <c r="V31" s="388">
        <f t="shared" si="9"/>
        <v>0</v>
      </c>
      <c r="W31" s="452">
        <f t="shared" si="2"/>
        <v>7801</v>
      </c>
    </row>
    <row r="32" spans="1:23" s="233" customFormat="1" ht="17.25" customHeight="1" x14ac:dyDescent="0.4">
      <c r="A32" s="232"/>
      <c r="B32" s="565"/>
      <c r="C32" s="1707"/>
      <c r="D32" s="856" t="s">
        <v>17</v>
      </c>
      <c r="E32" s="1694"/>
      <c r="F32" s="496"/>
      <c r="G32" s="384"/>
      <c r="H32" s="384"/>
      <c r="I32" s="384">
        <v>0</v>
      </c>
      <c r="J32" s="384"/>
      <c r="K32" s="384"/>
      <c r="L32" s="384">
        <v>0</v>
      </c>
      <c r="M32" s="384">
        <v>0</v>
      </c>
      <c r="N32" s="384"/>
      <c r="O32" s="384"/>
      <c r="P32" s="384"/>
      <c r="Q32" s="384"/>
      <c r="R32" s="387">
        <v>0</v>
      </c>
      <c r="S32" s="391">
        <f t="shared" si="1"/>
        <v>0</v>
      </c>
      <c r="T32" s="510"/>
      <c r="U32" s="384"/>
      <c r="V32" s="387"/>
      <c r="W32" s="452">
        <f t="shared" si="2"/>
        <v>0</v>
      </c>
    </row>
    <row r="33" spans="1:23" s="224" customFormat="1" ht="17.25" hidden="1" customHeight="1" x14ac:dyDescent="0.35">
      <c r="A33" s="226"/>
      <c r="B33" s="230"/>
      <c r="C33" s="1707" t="s">
        <v>690</v>
      </c>
      <c r="D33" s="897" t="s">
        <v>651</v>
      </c>
      <c r="E33" s="1694" t="s">
        <v>269</v>
      </c>
      <c r="F33" s="1041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422"/>
      <c r="S33" s="391">
        <f t="shared" si="1"/>
        <v>0</v>
      </c>
      <c r="T33" s="431"/>
      <c r="U33" s="393"/>
      <c r="V33" s="442"/>
      <c r="W33" s="452">
        <f t="shared" si="2"/>
        <v>0</v>
      </c>
    </row>
    <row r="34" spans="1:23" ht="17.25" hidden="1" customHeight="1" x14ac:dyDescent="0.35">
      <c r="A34" s="228"/>
      <c r="B34" s="231"/>
      <c r="C34" s="1707"/>
      <c r="D34" s="856" t="s">
        <v>299</v>
      </c>
      <c r="E34" s="1694"/>
      <c r="F34" s="1042"/>
      <c r="G34" s="386">
        <f t="shared" ref="G34:V34" si="10">G33+G35</f>
        <v>0</v>
      </c>
      <c r="H34" s="386">
        <f t="shared" si="10"/>
        <v>0</v>
      </c>
      <c r="I34" s="386">
        <f t="shared" si="10"/>
        <v>0</v>
      </c>
      <c r="J34" s="386">
        <f t="shared" si="10"/>
        <v>0</v>
      </c>
      <c r="K34" s="386">
        <f t="shared" si="10"/>
        <v>0</v>
      </c>
      <c r="L34" s="386">
        <f t="shared" si="10"/>
        <v>0</v>
      </c>
      <c r="M34" s="386">
        <f t="shared" si="10"/>
        <v>0</v>
      </c>
      <c r="N34" s="386">
        <f t="shared" si="10"/>
        <v>0</v>
      </c>
      <c r="O34" s="386">
        <f t="shared" si="10"/>
        <v>0</v>
      </c>
      <c r="P34" s="386">
        <f t="shared" si="10"/>
        <v>0</v>
      </c>
      <c r="Q34" s="386">
        <f t="shared" si="10"/>
        <v>0</v>
      </c>
      <c r="R34" s="388">
        <f t="shared" si="10"/>
        <v>0</v>
      </c>
      <c r="S34" s="391">
        <f t="shared" si="1"/>
        <v>0</v>
      </c>
      <c r="T34" s="390">
        <f t="shared" si="10"/>
        <v>0</v>
      </c>
      <c r="U34" s="386">
        <f t="shared" si="10"/>
        <v>0</v>
      </c>
      <c r="V34" s="388">
        <f t="shared" si="10"/>
        <v>0</v>
      </c>
      <c r="W34" s="452">
        <f t="shared" si="2"/>
        <v>0</v>
      </c>
    </row>
    <row r="35" spans="1:23" s="289" customFormat="1" ht="17.25" hidden="1" customHeight="1" x14ac:dyDescent="0.4">
      <c r="A35" s="287"/>
      <c r="B35" s="499"/>
      <c r="C35" s="1707"/>
      <c r="D35" s="856" t="s">
        <v>17</v>
      </c>
      <c r="E35" s="1694"/>
      <c r="F35" s="1043"/>
      <c r="G35" s="400"/>
      <c r="H35" s="400"/>
      <c r="I35" s="400">
        <v>0</v>
      </c>
      <c r="J35" s="400"/>
      <c r="K35" s="400"/>
      <c r="L35" s="400">
        <v>0</v>
      </c>
      <c r="M35" s="400">
        <v>0</v>
      </c>
      <c r="N35" s="400">
        <v>0</v>
      </c>
      <c r="O35" s="400"/>
      <c r="P35" s="400"/>
      <c r="Q35" s="400"/>
      <c r="R35" s="424"/>
      <c r="S35" s="391">
        <f t="shared" si="1"/>
        <v>0</v>
      </c>
      <c r="T35" s="434"/>
      <c r="U35" s="402"/>
      <c r="V35" s="445"/>
      <c r="W35" s="452">
        <f t="shared" si="2"/>
        <v>0</v>
      </c>
    </row>
    <row r="36" spans="1:23" s="224" customFormat="1" ht="17.25" customHeight="1" x14ac:dyDescent="0.35">
      <c r="A36" s="226"/>
      <c r="B36" s="234"/>
      <c r="C36" s="1737" t="s">
        <v>534</v>
      </c>
      <c r="D36" s="897" t="s">
        <v>651</v>
      </c>
      <c r="E36" s="1694" t="s">
        <v>269</v>
      </c>
      <c r="F36" s="395"/>
      <c r="G36" s="392"/>
      <c r="H36" s="392"/>
      <c r="I36" s="392"/>
      <c r="J36" s="392"/>
      <c r="K36" s="392"/>
      <c r="L36" s="392">
        <v>500</v>
      </c>
      <c r="M36" s="392"/>
      <c r="N36" s="392"/>
      <c r="O36" s="392"/>
      <c r="P36" s="392"/>
      <c r="Q36" s="392"/>
      <c r="R36" s="422"/>
      <c r="S36" s="391">
        <f t="shared" si="1"/>
        <v>500</v>
      </c>
      <c r="T36" s="431"/>
      <c r="U36" s="393"/>
      <c r="V36" s="442"/>
      <c r="W36" s="452">
        <f t="shared" si="2"/>
        <v>500</v>
      </c>
    </row>
    <row r="37" spans="1:23" ht="17.25" customHeight="1" x14ac:dyDescent="0.35">
      <c r="A37" s="228"/>
      <c r="B37" s="235"/>
      <c r="C37" s="1737"/>
      <c r="D37" s="856" t="s">
        <v>299</v>
      </c>
      <c r="E37" s="1694"/>
      <c r="F37" s="396"/>
      <c r="G37" s="386">
        <f t="shared" ref="G37:R37" si="11">G36+G38</f>
        <v>0</v>
      </c>
      <c r="H37" s="386">
        <f t="shared" si="11"/>
        <v>0</v>
      </c>
      <c r="I37" s="386">
        <f t="shared" si="11"/>
        <v>0</v>
      </c>
      <c r="J37" s="386">
        <f t="shared" si="11"/>
        <v>0</v>
      </c>
      <c r="K37" s="386">
        <f t="shared" si="11"/>
        <v>0</v>
      </c>
      <c r="L37" s="386">
        <f t="shared" si="11"/>
        <v>500</v>
      </c>
      <c r="M37" s="386">
        <f t="shared" si="11"/>
        <v>0</v>
      </c>
      <c r="N37" s="386">
        <f t="shared" si="11"/>
        <v>0</v>
      </c>
      <c r="O37" s="386">
        <f t="shared" si="11"/>
        <v>0</v>
      </c>
      <c r="P37" s="386">
        <f t="shared" si="11"/>
        <v>0</v>
      </c>
      <c r="Q37" s="386">
        <f t="shared" si="11"/>
        <v>0</v>
      </c>
      <c r="R37" s="388">
        <f t="shared" si="11"/>
        <v>0</v>
      </c>
      <c r="S37" s="391">
        <f t="shared" si="1"/>
        <v>500</v>
      </c>
      <c r="T37" s="432"/>
      <c r="U37" s="394"/>
      <c r="V37" s="443"/>
      <c r="W37" s="452">
        <f t="shared" si="2"/>
        <v>500</v>
      </c>
    </row>
    <row r="38" spans="1:23" s="292" customFormat="1" ht="17.25" customHeight="1" x14ac:dyDescent="0.4">
      <c r="A38" s="293"/>
      <c r="B38" s="380"/>
      <c r="C38" s="1737"/>
      <c r="D38" s="856" t="s">
        <v>17</v>
      </c>
      <c r="E38" s="1694"/>
      <c r="F38" s="496"/>
      <c r="G38" s="384"/>
      <c r="H38" s="384"/>
      <c r="I38" s="384">
        <v>0</v>
      </c>
      <c r="J38" s="384"/>
      <c r="K38" s="384"/>
      <c r="L38" s="384"/>
      <c r="M38" s="384"/>
      <c r="N38" s="384"/>
      <c r="O38" s="384"/>
      <c r="P38" s="384"/>
      <c r="Q38" s="384"/>
      <c r="R38" s="387">
        <v>0</v>
      </c>
      <c r="S38" s="391">
        <f t="shared" si="1"/>
        <v>0</v>
      </c>
      <c r="T38" s="389"/>
      <c r="U38" s="385"/>
      <c r="V38" s="497"/>
      <c r="W38" s="452">
        <f t="shared" si="2"/>
        <v>0</v>
      </c>
    </row>
    <row r="39" spans="1:23" ht="17.25" customHeight="1" x14ac:dyDescent="0.35">
      <c r="A39" s="228"/>
      <c r="B39" s="235"/>
      <c r="C39" s="1727" t="s">
        <v>573</v>
      </c>
      <c r="D39" s="897" t="s">
        <v>651</v>
      </c>
      <c r="E39" s="1748" t="s">
        <v>269</v>
      </c>
      <c r="F39" s="396"/>
      <c r="G39" s="386"/>
      <c r="H39" s="386"/>
      <c r="I39" s="386">
        <v>63304</v>
      </c>
      <c r="J39" s="386"/>
      <c r="K39" s="386"/>
      <c r="L39" s="386"/>
      <c r="M39" s="386">
        <v>5000</v>
      </c>
      <c r="N39" s="386"/>
      <c r="O39" s="386"/>
      <c r="P39" s="386"/>
      <c r="Q39" s="386"/>
      <c r="R39" s="388"/>
      <c r="S39" s="391">
        <f t="shared" si="1"/>
        <v>68304</v>
      </c>
      <c r="T39" s="432"/>
      <c r="U39" s="394"/>
      <c r="V39" s="443"/>
      <c r="W39" s="452">
        <f t="shared" si="2"/>
        <v>68304</v>
      </c>
    </row>
    <row r="40" spans="1:23" ht="17.25" customHeight="1" x14ac:dyDescent="0.35">
      <c r="A40" s="228"/>
      <c r="B40" s="235"/>
      <c r="C40" s="1727"/>
      <c r="D40" s="856" t="s">
        <v>299</v>
      </c>
      <c r="E40" s="1748"/>
      <c r="F40" s="396"/>
      <c r="G40" s="386">
        <f t="shared" ref="G40:V40" si="12">G39+G41</f>
        <v>0</v>
      </c>
      <c r="H40" s="386">
        <f t="shared" si="12"/>
        <v>0</v>
      </c>
      <c r="I40" s="386">
        <f t="shared" si="12"/>
        <v>88783</v>
      </c>
      <c r="J40" s="386">
        <f t="shared" si="12"/>
        <v>0</v>
      </c>
      <c r="K40" s="386">
        <f t="shared" si="12"/>
        <v>0</v>
      </c>
      <c r="L40" s="386">
        <f t="shared" si="12"/>
        <v>0</v>
      </c>
      <c r="M40" s="386">
        <f t="shared" si="12"/>
        <v>0</v>
      </c>
      <c r="N40" s="386">
        <f t="shared" si="12"/>
        <v>5000</v>
      </c>
      <c r="O40" s="386">
        <f t="shared" si="12"/>
        <v>0</v>
      </c>
      <c r="P40" s="386">
        <f t="shared" si="12"/>
        <v>0</v>
      </c>
      <c r="Q40" s="386">
        <f t="shared" si="12"/>
        <v>0</v>
      </c>
      <c r="R40" s="388">
        <f t="shared" si="12"/>
        <v>0</v>
      </c>
      <c r="S40" s="391">
        <f t="shared" si="1"/>
        <v>93783</v>
      </c>
      <c r="T40" s="390">
        <f t="shared" si="12"/>
        <v>0</v>
      </c>
      <c r="U40" s="386">
        <f t="shared" si="12"/>
        <v>0</v>
      </c>
      <c r="V40" s="388">
        <f t="shared" si="12"/>
        <v>0</v>
      </c>
      <c r="W40" s="452">
        <f t="shared" si="2"/>
        <v>93783</v>
      </c>
    </row>
    <row r="41" spans="1:23" s="1456" customFormat="1" ht="17.25" customHeight="1" x14ac:dyDescent="0.4">
      <c r="A41" s="1489"/>
      <c r="B41" s="1490"/>
      <c r="C41" s="1727"/>
      <c r="D41" s="1368" t="s">
        <v>17</v>
      </c>
      <c r="E41" s="1748"/>
      <c r="F41" s="1491"/>
      <c r="G41" s="1457"/>
      <c r="H41" s="1457"/>
      <c r="I41" s="1457">
        <v>25479</v>
      </c>
      <c r="J41" s="1457"/>
      <c r="K41" s="1457"/>
      <c r="L41" s="1457"/>
      <c r="M41" s="1457">
        <v>-5000</v>
      </c>
      <c r="N41" s="1457">
        <v>5000</v>
      </c>
      <c r="O41" s="1457"/>
      <c r="P41" s="1457"/>
      <c r="Q41" s="1457"/>
      <c r="R41" s="1458"/>
      <c r="S41" s="1459">
        <f t="shared" si="1"/>
        <v>25479</v>
      </c>
      <c r="T41" s="1460"/>
      <c r="U41" s="1461"/>
      <c r="V41" s="1492"/>
      <c r="W41" s="1462">
        <f t="shared" si="2"/>
        <v>25479</v>
      </c>
    </row>
    <row r="42" spans="1:23" s="224" customFormat="1" ht="45.75" hidden="1" customHeight="1" x14ac:dyDescent="0.35">
      <c r="A42" s="226"/>
      <c r="B42" s="234"/>
      <c r="C42" s="1708" t="s">
        <v>642</v>
      </c>
      <c r="D42" s="897" t="s">
        <v>651</v>
      </c>
      <c r="E42" s="1694" t="s">
        <v>269</v>
      </c>
      <c r="F42" s="395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422"/>
      <c r="S42" s="391">
        <f t="shared" si="1"/>
        <v>0</v>
      </c>
      <c r="T42" s="431"/>
      <c r="U42" s="393"/>
      <c r="V42" s="442"/>
      <c r="W42" s="452">
        <f t="shared" si="2"/>
        <v>0</v>
      </c>
    </row>
    <row r="43" spans="1:23" ht="17.25" hidden="1" customHeight="1" x14ac:dyDescent="0.35">
      <c r="A43" s="228"/>
      <c r="B43" s="235"/>
      <c r="C43" s="1749"/>
      <c r="D43" s="856" t="s">
        <v>299</v>
      </c>
      <c r="E43" s="1694"/>
      <c r="F43" s="396"/>
      <c r="G43" s="386">
        <f t="shared" ref="G43:V43" si="13">G42+G44</f>
        <v>0</v>
      </c>
      <c r="H43" s="386">
        <f t="shared" si="13"/>
        <v>0</v>
      </c>
      <c r="I43" s="386">
        <f t="shared" si="13"/>
        <v>0</v>
      </c>
      <c r="J43" s="386">
        <f t="shared" si="13"/>
        <v>0</v>
      </c>
      <c r="K43" s="386">
        <f t="shared" si="13"/>
        <v>0</v>
      </c>
      <c r="L43" s="386">
        <f t="shared" si="13"/>
        <v>0</v>
      </c>
      <c r="M43" s="386">
        <f t="shared" si="13"/>
        <v>0</v>
      </c>
      <c r="N43" s="386">
        <f t="shared" si="13"/>
        <v>0</v>
      </c>
      <c r="O43" s="386">
        <f t="shared" si="13"/>
        <v>0</v>
      </c>
      <c r="P43" s="386">
        <f t="shared" si="13"/>
        <v>0</v>
      </c>
      <c r="Q43" s="386">
        <f t="shared" si="13"/>
        <v>0</v>
      </c>
      <c r="R43" s="388">
        <f t="shared" si="13"/>
        <v>0</v>
      </c>
      <c r="S43" s="391">
        <f t="shared" si="1"/>
        <v>0</v>
      </c>
      <c r="T43" s="390">
        <f t="shared" si="13"/>
        <v>0</v>
      </c>
      <c r="U43" s="386">
        <f t="shared" si="13"/>
        <v>0</v>
      </c>
      <c r="V43" s="388">
        <f t="shared" si="13"/>
        <v>0</v>
      </c>
      <c r="W43" s="452">
        <f t="shared" si="2"/>
        <v>0</v>
      </c>
    </row>
    <row r="44" spans="1:23" s="577" customFormat="1" ht="17.25" hidden="1" customHeight="1" x14ac:dyDescent="0.35">
      <c r="A44" s="287"/>
      <c r="B44" s="290"/>
      <c r="C44" s="1749"/>
      <c r="D44" s="856" t="s">
        <v>17</v>
      </c>
      <c r="E44" s="1694"/>
      <c r="F44" s="576"/>
      <c r="G44" s="402">
        <v>0</v>
      </c>
      <c r="H44" s="402">
        <v>0</v>
      </c>
      <c r="I44" s="402">
        <v>0</v>
      </c>
      <c r="J44" s="402"/>
      <c r="K44" s="402"/>
      <c r="L44" s="402"/>
      <c r="M44" s="402"/>
      <c r="N44" s="402"/>
      <c r="O44" s="402"/>
      <c r="P44" s="402"/>
      <c r="Q44" s="402"/>
      <c r="R44" s="445"/>
      <c r="S44" s="391">
        <f t="shared" si="1"/>
        <v>0</v>
      </c>
      <c r="T44" s="434"/>
      <c r="U44" s="402"/>
      <c r="V44" s="445"/>
      <c r="W44" s="452">
        <f t="shared" si="2"/>
        <v>0</v>
      </c>
    </row>
    <row r="45" spans="1:23" s="224" customFormat="1" ht="17.25" hidden="1" customHeight="1" x14ac:dyDescent="0.35">
      <c r="A45" s="226"/>
      <c r="B45" s="234"/>
      <c r="C45" s="1707" t="s">
        <v>337</v>
      </c>
      <c r="D45" s="897" t="s">
        <v>651</v>
      </c>
      <c r="E45" s="1694" t="s">
        <v>269</v>
      </c>
      <c r="F45" s="395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422"/>
      <c r="S45" s="391">
        <f t="shared" si="1"/>
        <v>0</v>
      </c>
      <c r="T45" s="431"/>
      <c r="U45" s="393"/>
      <c r="V45" s="442"/>
      <c r="W45" s="452">
        <f t="shared" si="2"/>
        <v>0</v>
      </c>
    </row>
    <row r="46" spans="1:23" ht="17.25" hidden="1" customHeight="1" x14ac:dyDescent="0.35">
      <c r="A46" s="228"/>
      <c r="B46" s="235"/>
      <c r="C46" s="1707"/>
      <c r="D46" s="856" t="s">
        <v>299</v>
      </c>
      <c r="E46" s="1694"/>
      <c r="F46" s="396"/>
      <c r="G46" s="386">
        <f t="shared" ref="G46:V46" si="14">G45+G47</f>
        <v>0</v>
      </c>
      <c r="H46" s="386">
        <f t="shared" si="14"/>
        <v>0</v>
      </c>
      <c r="I46" s="386">
        <f t="shared" si="14"/>
        <v>0</v>
      </c>
      <c r="J46" s="386">
        <f t="shared" si="14"/>
        <v>0</v>
      </c>
      <c r="K46" s="386">
        <f t="shared" si="14"/>
        <v>0</v>
      </c>
      <c r="L46" s="386">
        <f t="shared" si="14"/>
        <v>0</v>
      </c>
      <c r="M46" s="386">
        <f t="shared" si="14"/>
        <v>0</v>
      </c>
      <c r="N46" s="386">
        <f t="shared" si="14"/>
        <v>0</v>
      </c>
      <c r="O46" s="386">
        <f t="shared" si="14"/>
        <v>0</v>
      </c>
      <c r="P46" s="386">
        <f t="shared" si="14"/>
        <v>0</v>
      </c>
      <c r="Q46" s="386">
        <f t="shared" si="14"/>
        <v>0</v>
      </c>
      <c r="R46" s="388">
        <f t="shared" si="14"/>
        <v>0</v>
      </c>
      <c r="S46" s="391">
        <f t="shared" si="1"/>
        <v>0</v>
      </c>
      <c r="T46" s="390">
        <f t="shared" si="14"/>
        <v>0</v>
      </c>
      <c r="U46" s="386">
        <f t="shared" si="14"/>
        <v>0</v>
      </c>
      <c r="V46" s="388">
        <f t="shared" si="14"/>
        <v>0</v>
      </c>
      <c r="W46" s="452">
        <f t="shared" si="2"/>
        <v>0</v>
      </c>
    </row>
    <row r="47" spans="1:23" s="289" customFormat="1" ht="17.25" hidden="1" customHeight="1" x14ac:dyDescent="0.4">
      <c r="A47" s="287"/>
      <c r="B47" s="290"/>
      <c r="C47" s="1707"/>
      <c r="D47" s="965" t="s">
        <v>17</v>
      </c>
      <c r="E47" s="1694"/>
      <c r="F47" s="401"/>
      <c r="G47" s="400"/>
      <c r="H47" s="400"/>
      <c r="I47" s="400">
        <v>0</v>
      </c>
      <c r="J47" s="400"/>
      <c r="K47" s="400"/>
      <c r="L47" s="400"/>
      <c r="M47" s="400"/>
      <c r="N47" s="400"/>
      <c r="O47" s="400"/>
      <c r="P47" s="400"/>
      <c r="Q47" s="400"/>
      <c r="R47" s="424"/>
      <c r="S47" s="391">
        <f t="shared" si="1"/>
        <v>0</v>
      </c>
      <c r="T47" s="434"/>
      <c r="U47" s="402"/>
      <c r="V47" s="445"/>
      <c r="W47" s="452">
        <f t="shared" si="2"/>
        <v>0</v>
      </c>
    </row>
    <row r="48" spans="1:23" s="224" customFormat="1" ht="17.25" hidden="1" customHeight="1" x14ac:dyDescent="0.35">
      <c r="A48" s="226"/>
      <c r="B48" s="234"/>
      <c r="C48" s="1707" t="s">
        <v>350</v>
      </c>
      <c r="D48" s="897" t="s">
        <v>651</v>
      </c>
      <c r="E48" s="1694" t="s">
        <v>269</v>
      </c>
      <c r="F48" s="395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422"/>
      <c r="S48" s="391">
        <f t="shared" si="1"/>
        <v>0</v>
      </c>
      <c r="T48" s="431"/>
      <c r="U48" s="393"/>
      <c r="V48" s="442"/>
      <c r="W48" s="452">
        <f t="shared" si="2"/>
        <v>0</v>
      </c>
    </row>
    <row r="49" spans="1:23" ht="17.25" hidden="1" customHeight="1" x14ac:dyDescent="0.35">
      <c r="A49" s="228"/>
      <c r="B49" s="235"/>
      <c r="C49" s="1707"/>
      <c r="D49" s="856" t="s">
        <v>299</v>
      </c>
      <c r="E49" s="1694"/>
      <c r="F49" s="396"/>
      <c r="G49" s="386">
        <f t="shared" ref="G49:V49" si="15">G48+G50</f>
        <v>0</v>
      </c>
      <c r="H49" s="386">
        <f t="shared" si="15"/>
        <v>0</v>
      </c>
      <c r="I49" s="386">
        <f t="shared" si="15"/>
        <v>0</v>
      </c>
      <c r="J49" s="386">
        <f t="shared" si="15"/>
        <v>0</v>
      </c>
      <c r="K49" s="386">
        <f t="shared" si="15"/>
        <v>0</v>
      </c>
      <c r="L49" s="386">
        <f t="shared" si="15"/>
        <v>0</v>
      </c>
      <c r="M49" s="386">
        <f t="shared" si="15"/>
        <v>0</v>
      </c>
      <c r="N49" s="386">
        <f t="shared" si="15"/>
        <v>0</v>
      </c>
      <c r="O49" s="386">
        <f t="shared" si="15"/>
        <v>0</v>
      </c>
      <c r="P49" s="386">
        <f t="shared" si="15"/>
        <v>0</v>
      </c>
      <c r="Q49" s="386">
        <f t="shared" si="15"/>
        <v>0</v>
      </c>
      <c r="R49" s="388">
        <f t="shared" si="15"/>
        <v>0</v>
      </c>
      <c r="S49" s="391">
        <f t="shared" si="1"/>
        <v>0</v>
      </c>
      <c r="T49" s="390">
        <f t="shared" si="15"/>
        <v>0</v>
      </c>
      <c r="U49" s="386">
        <f t="shared" si="15"/>
        <v>0</v>
      </c>
      <c r="V49" s="388">
        <f t="shared" si="15"/>
        <v>0</v>
      </c>
      <c r="W49" s="452">
        <f t="shared" si="2"/>
        <v>0</v>
      </c>
    </row>
    <row r="50" spans="1:23" ht="17.25" hidden="1" customHeight="1" x14ac:dyDescent="0.35">
      <c r="A50" s="228"/>
      <c r="B50" s="235"/>
      <c r="C50" s="1707"/>
      <c r="D50" s="856" t="s">
        <v>17</v>
      </c>
      <c r="E50" s="1694"/>
      <c r="F50" s="39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8"/>
      <c r="S50" s="391">
        <f t="shared" si="1"/>
        <v>0</v>
      </c>
      <c r="T50" s="432"/>
      <c r="U50" s="394"/>
      <c r="V50" s="443"/>
      <c r="W50" s="452">
        <f t="shared" si="2"/>
        <v>0</v>
      </c>
    </row>
    <row r="51" spans="1:23" s="224" customFormat="1" ht="17.25" customHeight="1" x14ac:dyDescent="0.35">
      <c r="A51" s="226"/>
      <c r="B51" s="234"/>
      <c r="C51" s="1693" t="s">
        <v>782</v>
      </c>
      <c r="D51" s="897" t="s">
        <v>651</v>
      </c>
      <c r="E51" s="1694" t="s">
        <v>269</v>
      </c>
      <c r="F51" s="395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422"/>
      <c r="S51" s="391">
        <f t="shared" si="1"/>
        <v>0</v>
      </c>
      <c r="T51" s="431"/>
      <c r="U51" s="393"/>
      <c r="V51" s="442"/>
      <c r="W51" s="452">
        <f t="shared" si="2"/>
        <v>0</v>
      </c>
    </row>
    <row r="52" spans="1:23" ht="17.25" customHeight="1" x14ac:dyDescent="0.35">
      <c r="A52" s="228"/>
      <c r="B52" s="235"/>
      <c r="C52" s="1693"/>
      <c r="D52" s="856" t="s">
        <v>299</v>
      </c>
      <c r="E52" s="1694"/>
      <c r="F52" s="396"/>
      <c r="G52" s="386">
        <f t="shared" ref="G52:V52" si="16">G51+G53</f>
        <v>0</v>
      </c>
      <c r="H52" s="386">
        <f t="shared" si="16"/>
        <v>0</v>
      </c>
      <c r="I52" s="386">
        <f t="shared" si="16"/>
        <v>0</v>
      </c>
      <c r="J52" s="386">
        <f t="shared" si="16"/>
        <v>0</v>
      </c>
      <c r="K52" s="386">
        <f t="shared" si="16"/>
        <v>0</v>
      </c>
      <c r="L52" s="386">
        <f t="shared" si="16"/>
        <v>0</v>
      </c>
      <c r="M52" s="386">
        <f t="shared" si="16"/>
        <v>700000</v>
      </c>
      <c r="N52" s="386">
        <f t="shared" si="16"/>
        <v>0</v>
      </c>
      <c r="O52" s="386">
        <f t="shared" si="16"/>
        <v>0</v>
      </c>
      <c r="P52" s="386">
        <f t="shared" si="16"/>
        <v>0</v>
      </c>
      <c r="Q52" s="386">
        <f t="shared" si="16"/>
        <v>0</v>
      </c>
      <c r="R52" s="388">
        <f t="shared" si="16"/>
        <v>0</v>
      </c>
      <c r="S52" s="391">
        <f t="shared" si="1"/>
        <v>700000</v>
      </c>
      <c r="T52" s="390">
        <f t="shared" si="16"/>
        <v>0</v>
      </c>
      <c r="U52" s="386">
        <f t="shared" si="16"/>
        <v>0</v>
      </c>
      <c r="V52" s="388">
        <f t="shared" si="16"/>
        <v>0</v>
      </c>
      <c r="W52" s="452">
        <f t="shared" si="2"/>
        <v>700000</v>
      </c>
    </row>
    <row r="53" spans="1:23" s="1419" customFormat="1" ht="17.25" customHeight="1" x14ac:dyDescent="0.4">
      <c r="A53" s="1485"/>
      <c r="B53" s="1496"/>
      <c r="C53" s="1693"/>
      <c r="D53" s="1368" t="s">
        <v>17</v>
      </c>
      <c r="E53" s="1694"/>
      <c r="F53" s="1484"/>
      <c r="G53" s="1451"/>
      <c r="H53" s="1451"/>
      <c r="I53" s="1451"/>
      <c r="J53" s="1451"/>
      <c r="K53" s="1451"/>
      <c r="L53" s="1451"/>
      <c r="M53" s="1451">
        <v>700000</v>
      </c>
      <c r="N53" s="1451"/>
      <c r="O53" s="1451"/>
      <c r="P53" s="1451"/>
      <c r="Q53" s="1451"/>
      <c r="R53" s="1452"/>
      <c r="S53" s="1459">
        <f t="shared" si="1"/>
        <v>700000</v>
      </c>
      <c r="T53" s="1486"/>
      <c r="U53" s="1487"/>
      <c r="V53" s="1488"/>
      <c r="W53" s="1462">
        <f t="shared" si="2"/>
        <v>700000</v>
      </c>
    </row>
    <row r="54" spans="1:23" s="224" customFormat="1" ht="17.25" customHeight="1" x14ac:dyDescent="0.35">
      <c r="A54" s="226"/>
      <c r="B54" s="234"/>
      <c r="C54" s="1707" t="s">
        <v>333</v>
      </c>
      <c r="D54" s="897" t="s">
        <v>651</v>
      </c>
      <c r="E54" s="1694" t="s">
        <v>332</v>
      </c>
      <c r="F54" s="395"/>
      <c r="G54" s="392"/>
      <c r="H54" s="392"/>
      <c r="I54" s="392">
        <v>4200</v>
      </c>
      <c r="J54" s="392"/>
      <c r="K54" s="392"/>
      <c r="L54" s="392"/>
      <c r="M54" s="392"/>
      <c r="N54" s="392"/>
      <c r="O54" s="392"/>
      <c r="P54" s="392"/>
      <c r="Q54" s="392"/>
      <c r="R54" s="422"/>
      <c r="S54" s="391">
        <f t="shared" si="1"/>
        <v>4200</v>
      </c>
      <c r="T54" s="431"/>
      <c r="U54" s="393"/>
      <c r="V54" s="442"/>
      <c r="W54" s="452">
        <f t="shared" si="2"/>
        <v>4200</v>
      </c>
    </row>
    <row r="55" spans="1:23" ht="17.25" customHeight="1" x14ac:dyDescent="0.35">
      <c r="A55" s="228"/>
      <c r="B55" s="235"/>
      <c r="C55" s="1707"/>
      <c r="D55" s="856" t="s">
        <v>299</v>
      </c>
      <c r="E55" s="1694"/>
      <c r="F55" s="396"/>
      <c r="G55" s="386">
        <f t="shared" ref="G55:V55" si="17">G54+G56</f>
        <v>0</v>
      </c>
      <c r="H55" s="386">
        <f t="shared" si="17"/>
        <v>0</v>
      </c>
      <c r="I55" s="386">
        <f t="shared" si="17"/>
        <v>4200</v>
      </c>
      <c r="J55" s="386">
        <f t="shared" si="17"/>
        <v>0</v>
      </c>
      <c r="K55" s="386">
        <f t="shared" si="17"/>
        <v>0</v>
      </c>
      <c r="L55" s="386">
        <f t="shared" si="17"/>
        <v>0</v>
      </c>
      <c r="M55" s="386">
        <f t="shared" si="17"/>
        <v>0</v>
      </c>
      <c r="N55" s="386">
        <f t="shared" si="17"/>
        <v>990</v>
      </c>
      <c r="O55" s="386">
        <f t="shared" si="17"/>
        <v>0</v>
      </c>
      <c r="P55" s="386">
        <f t="shared" si="17"/>
        <v>0</v>
      </c>
      <c r="Q55" s="386">
        <f t="shared" si="17"/>
        <v>0</v>
      </c>
      <c r="R55" s="388">
        <f t="shared" si="17"/>
        <v>0</v>
      </c>
      <c r="S55" s="391">
        <f t="shared" si="1"/>
        <v>5190</v>
      </c>
      <c r="T55" s="390">
        <f t="shared" si="17"/>
        <v>0</v>
      </c>
      <c r="U55" s="386">
        <f t="shared" si="17"/>
        <v>0</v>
      </c>
      <c r="V55" s="388">
        <f t="shared" si="17"/>
        <v>0</v>
      </c>
      <c r="W55" s="452">
        <f t="shared" si="2"/>
        <v>5190</v>
      </c>
    </row>
    <row r="56" spans="1:23" s="1456" customFormat="1" ht="17.25" customHeight="1" x14ac:dyDescent="0.4">
      <c r="A56" s="1505"/>
      <c r="B56" s="1506"/>
      <c r="C56" s="1707"/>
      <c r="D56" s="1368" t="s">
        <v>17</v>
      </c>
      <c r="E56" s="1694"/>
      <c r="F56" s="1491"/>
      <c r="G56" s="1457"/>
      <c r="H56" s="1457"/>
      <c r="I56" s="1457">
        <v>0</v>
      </c>
      <c r="J56" s="1457"/>
      <c r="K56" s="1457"/>
      <c r="L56" s="1457"/>
      <c r="M56" s="1457">
        <v>0</v>
      </c>
      <c r="N56" s="1457">
        <v>990</v>
      </c>
      <c r="O56" s="1457"/>
      <c r="P56" s="1457"/>
      <c r="Q56" s="1457"/>
      <c r="R56" s="1458"/>
      <c r="S56" s="1459">
        <f t="shared" si="1"/>
        <v>990</v>
      </c>
      <c r="T56" s="1507"/>
      <c r="U56" s="1457"/>
      <c r="V56" s="1458"/>
      <c r="W56" s="1462">
        <f t="shared" si="2"/>
        <v>990</v>
      </c>
    </row>
    <row r="57" spans="1:23" s="224" customFormat="1" ht="17.25" customHeight="1" x14ac:dyDescent="0.35">
      <c r="A57" s="226"/>
      <c r="B57" s="234"/>
      <c r="C57" s="1737" t="s">
        <v>535</v>
      </c>
      <c r="D57" s="897" t="s">
        <v>651</v>
      </c>
      <c r="E57" s="1694" t="s">
        <v>269</v>
      </c>
      <c r="F57" s="395"/>
      <c r="G57" s="392"/>
      <c r="H57" s="392"/>
      <c r="I57" s="392">
        <v>500</v>
      </c>
      <c r="J57" s="392"/>
      <c r="K57" s="392"/>
      <c r="L57" s="392"/>
      <c r="M57" s="392"/>
      <c r="N57" s="392"/>
      <c r="O57" s="392"/>
      <c r="P57" s="392"/>
      <c r="Q57" s="392"/>
      <c r="R57" s="422"/>
      <c r="S57" s="391">
        <f t="shared" si="1"/>
        <v>500</v>
      </c>
      <c r="T57" s="431"/>
      <c r="U57" s="393"/>
      <c r="V57" s="442"/>
      <c r="W57" s="452">
        <f t="shared" si="2"/>
        <v>500</v>
      </c>
    </row>
    <row r="58" spans="1:23" ht="17.25" customHeight="1" x14ac:dyDescent="0.35">
      <c r="A58" s="228"/>
      <c r="B58" s="235"/>
      <c r="C58" s="1737"/>
      <c r="D58" s="856" t="s">
        <v>299</v>
      </c>
      <c r="E58" s="1694"/>
      <c r="F58" s="396"/>
      <c r="G58" s="386">
        <f t="shared" ref="G58:V58" si="18">G57+G59</f>
        <v>0</v>
      </c>
      <c r="H58" s="386">
        <f t="shared" si="18"/>
        <v>0</v>
      </c>
      <c r="I58" s="386">
        <f t="shared" si="18"/>
        <v>500</v>
      </c>
      <c r="J58" s="386">
        <f t="shared" si="18"/>
        <v>0</v>
      </c>
      <c r="K58" s="386">
        <f t="shared" si="18"/>
        <v>0</v>
      </c>
      <c r="L58" s="386">
        <f t="shared" si="18"/>
        <v>0</v>
      </c>
      <c r="M58" s="386">
        <f t="shared" si="18"/>
        <v>0</v>
      </c>
      <c r="N58" s="386">
        <f t="shared" si="18"/>
        <v>0</v>
      </c>
      <c r="O58" s="386">
        <f t="shared" si="18"/>
        <v>0</v>
      </c>
      <c r="P58" s="386">
        <f t="shared" si="18"/>
        <v>0</v>
      </c>
      <c r="Q58" s="386">
        <f t="shared" si="18"/>
        <v>0</v>
      </c>
      <c r="R58" s="388">
        <f t="shared" si="18"/>
        <v>0</v>
      </c>
      <c r="S58" s="391">
        <f t="shared" si="1"/>
        <v>500</v>
      </c>
      <c r="T58" s="390">
        <f t="shared" si="18"/>
        <v>0</v>
      </c>
      <c r="U58" s="386">
        <f t="shared" si="18"/>
        <v>0</v>
      </c>
      <c r="V58" s="388">
        <f t="shared" si="18"/>
        <v>0</v>
      </c>
      <c r="W58" s="452">
        <f t="shared" si="2"/>
        <v>500</v>
      </c>
    </row>
    <row r="59" spans="1:23" ht="17.25" customHeight="1" x14ac:dyDescent="0.35">
      <c r="A59" s="228"/>
      <c r="B59" s="235"/>
      <c r="C59" s="1737"/>
      <c r="D59" s="856" t="s">
        <v>17</v>
      </c>
      <c r="E59" s="1694"/>
      <c r="F59" s="396"/>
      <c r="G59" s="386"/>
      <c r="H59" s="386"/>
      <c r="I59" s="386">
        <v>0</v>
      </c>
      <c r="J59" s="386"/>
      <c r="K59" s="386"/>
      <c r="L59" s="386"/>
      <c r="M59" s="386"/>
      <c r="N59" s="386"/>
      <c r="O59" s="386"/>
      <c r="P59" s="386"/>
      <c r="Q59" s="386"/>
      <c r="R59" s="388"/>
      <c r="S59" s="391">
        <f t="shared" si="1"/>
        <v>0</v>
      </c>
      <c r="T59" s="390"/>
      <c r="U59" s="386"/>
      <c r="V59" s="388"/>
      <c r="W59" s="452">
        <f t="shared" si="2"/>
        <v>0</v>
      </c>
    </row>
    <row r="60" spans="1:23" s="224" customFormat="1" ht="17.25" customHeight="1" x14ac:dyDescent="0.35">
      <c r="A60" s="226"/>
      <c r="B60" s="234"/>
      <c r="C60" s="1737" t="s">
        <v>712</v>
      </c>
      <c r="D60" s="897" t="s">
        <v>651</v>
      </c>
      <c r="E60" s="1694" t="s">
        <v>269</v>
      </c>
      <c r="F60" s="395"/>
      <c r="G60" s="392"/>
      <c r="H60" s="392"/>
      <c r="I60" s="392"/>
      <c r="J60" s="392">
        <v>6000</v>
      </c>
      <c r="K60" s="392"/>
      <c r="L60" s="392"/>
      <c r="M60" s="392"/>
      <c r="N60" s="392"/>
      <c r="O60" s="392"/>
      <c r="P60" s="392"/>
      <c r="Q60" s="392"/>
      <c r="R60" s="422"/>
      <c r="S60" s="391">
        <f t="shared" si="1"/>
        <v>6000</v>
      </c>
      <c r="T60" s="431"/>
      <c r="U60" s="393"/>
      <c r="V60" s="442"/>
      <c r="W60" s="452">
        <f t="shared" si="2"/>
        <v>6000</v>
      </c>
    </row>
    <row r="61" spans="1:23" ht="17.25" customHeight="1" x14ac:dyDescent="0.35">
      <c r="A61" s="228"/>
      <c r="B61" s="235"/>
      <c r="C61" s="1737"/>
      <c r="D61" s="856" t="s">
        <v>299</v>
      </c>
      <c r="E61" s="1694"/>
      <c r="F61" s="396"/>
      <c r="G61" s="386">
        <f t="shared" ref="G61:V61" si="19">G60+G62</f>
        <v>0</v>
      </c>
      <c r="H61" s="386">
        <f t="shared" si="19"/>
        <v>0</v>
      </c>
      <c r="I61" s="386">
        <f t="shared" si="19"/>
        <v>0</v>
      </c>
      <c r="J61" s="386">
        <f t="shared" si="19"/>
        <v>0</v>
      </c>
      <c r="K61" s="386">
        <f t="shared" si="19"/>
        <v>0</v>
      </c>
      <c r="L61" s="386">
        <f t="shared" si="19"/>
        <v>0</v>
      </c>
      <c r="M61" s="386">
        <f t="shared" si="19"/>
        <v>0</v>
      </c>
      <c r="N61" s="386">
        <f t="shared" si="19"/>
        <v>0</v>
      </c>
      <c r="O61" s="386">
        <f t="shared" si="19"/>
        <v>0</v>
      </c>
      <c r="P61" s="386">
        <f t="shared" si="19"/>
        <v>0</v>
      </c>
      <c r="Q61" s="386">
        <f t="shared" si="19"/>
        <v>0</v>
      </c>
      <c r="R61" s="388">
        <f t="shared" si="19"/>
        <v>0</v>
      </c>
      <c r="S61" s="391">
        <f t="shared" si="1"/>
        <v>0</v>
      </c>
      <c r="T61" s="390">
        <f t="shared" si="19"/>
        <v>0</v>
      </c>
      <c r="U61" s="386">
        <f t="shared" si="19"/>
        <v>0</v>
      </c>
      <c r="V61" s="388">
        <f t="shared" si="19"/>
        <v>0</v>
      </c>
      <c r="W61" s="452">
        <f t="shared" si="2"/>
        <v>0</v>
      </c>
    </row>
    <row r="62" spans="1:23" s="1419" customFormat="1" ht="17.25" customHeight="1" x14ac:dyDescent="0.4">
      <c r="A62" s="1482"/>
      <c r="B62" s="1493"/>
      <c r="C62" s="1737"/>
      <c r="D62" s="1368" t="s">
        <v>17</v>
      </c>
      <c r="E62" s="1694"/>
      <c r="F62" s="1484"/>
      <c r="G62" s="1451"/>
      <c r="H62" s="1451"/>
      <c r="I62" s="1451">
        <v>0</v>
      </c>
      <c r="J62" s="1451">
        <v>-6000</v>
      </c>
      <c r="K62" s="1451"/>
      <c r="L62" s="1451"/>
      <c r="M62" s="1451">
        <v>0</v>
      </c>
      <c r="N62" s="1451"/>
      <c r="O62" s="1451"/>
      <c r="P62" s="1451"/>
      <c r="Q62" s="1451"/>
      <c r="R62" s="1452"/>
      <c r="S62" s="1459">
        <f t="shared" si="1"/>
        <v>-6000</v>
      </c>
      <c r="T62" s="1454"/>
      <c r="U62" s="1451"/>
      <c r="V62" s="1452"/>
      <c r="W62" s="1462">
        <f t="shared" si="2"/>
        <v>-6000</v>
      </c>
    </row>
    <row r="63" spans="1:23" s="224" customFormat="1" ht="17.25" hidden="1" customHeight="1" x14ac:dyDescent="0.35">
      <c r="A63" s="226"/>
      <c r="B63" s="234"/>
      <c r="C63" s="1707" t="s">
        <v>700</v>
      </c>
      <c r="D63" s="897" t="s">
        <v>651</v>
      </c>
      <c r="E63" s="1694" t="s">
        <v>269</v>
      </c>
      <c r="F63" s="395"/>
      <c r="G63" s="392"/>
      <c r="H63" s="392"/>
      <c r="I63" s="392"/>
      <c r="J63" s="392"/>
      <c r="K63" s="392"/>
      <c r="L63" s="392">
        <v>0</v>
      </c>
      <c r="M63" s="392"/>
      <c r="N63" s="392"/>
      <c r="O63" s="392"/>
      <c r="P63" s="392"/>
      <c r="Q63" s="392"/>
      <c r="R63" s="422"/>
      <c r="S63" s="391">
        <f t="shared" si="1"/>
        <v>0</v>
      </c>
      <c r="T63" s="431"/>
      <c r="U63" s="393"/>
      <c r="V63" s="442"/>
      <c r="W63" s="452">
        <f t="shared" si="2"/>
        <v>0</v>
      </c>
    </row>
    <row r="64" spans="1:23" ht="17.25" hidden="1" customHeight="1" x14ac:dyDescent="0.35">
      <c r="A64" s="228"/>
      <c r="B64" s="235"/>
      <c r="C64" s="1707"/>
      <c r="D64" s="856" t="s">
        <v>299</v>
      </c>
      <c r="E64" s="1694"/>
      <c r="F64" s="396"/>
      <c r="G64" s="386">
        <f t="shared" ref="G64:V64" si="20">G63+G65</f>
        <v>0</v>
      </c>
      <c r="H64" s="386">
        <f t="shared" si="20"/>
        <v>0</v>
      </c>
      <c r="I64" s="386">
        <f t="shared" si="20"/>
        <v>0</v>
      </c>
      <c r="J64" s="386">
        <f t="shared" si="20"/>
        <v>0</v>
      </c>
      <c r="K64" s="386">
        <f t="shared" si="20"/>
        <v>0</v>
      </c>
      <c r="L64" s="386">
        <f t="shared" si="20"/>
        <v>0</v>
      </c>
      <c r="M64" s="386">
        <f t="shared" si="20"/>
        <v>0</v>
      </c>
      <c r="N64" s="386">
        <f t="shared" si="20"/>
        <v>0</v>
      </c>
      <c r="O64" s="386">
        <f t="shared" si="20"/>
        <v>0</v>
      </c>
      <c r="P64" s="386">
        <f t="shared" si="20"/>
        <v>0</v>
      </c>
      <c r="Q64" s="386">
        <f t="shared" si="20"/>
        <v>0</v>
      </c>
      <c r="R64" s="388">
        <f t="shared" si="20"/>
        <v>0</v>
      </c>
      <c r="S64" s="391">
        <f t="shared" si="1"/>
        <v>0</v>
      </c>
      <c r="T64" s="390">
        <f t="shared" si="20"/>
        <v>0</v>
      </c>
      <c r="U64" s="386">
        <f t="shared" si="20"/>
        <v>0</v>
      </c>
      <c r="V64" s="388">
        <f t="shared" si="20"/>
        <v>0</v>
      </c>
      <c r="W64" s="452">
        <f t="shared" si="2"/>
        <v>0</v>
      </c>
    </row>
    <row r="65" spans="1:23" s="292" customFormat="1" ht="17.25" hidden="1" customHeight="1" x14ac:dyDescent="0.4">
      <c r="A65" s="293"/>
      <c r="B65" s="380"/>
      <c r="C65" s="1707"/>
      <c r="D65" s="856" t="s">
        <v>17</v>
      </c>
      <c r="E65" s="1694"/>
      <c r="F65" s="496"/>
      <c r="G65" s="384">
        <v>0</v>
      </c>
      <c r="H65" s="384">
        <v>0</v>
      </c>
      <c r="I65" s="384"/>
      <c r="J65" s="384"/>
      <c r="K65" s="384"/>
      <c r="L65" s="384"/>
      <c r="M65" s="384">
        <v>0</v>
      </c>
      <c r="N65" s="384">
        <v>0</v>
      </c>
      <c r="O65" s="384"/>
      <c r="P65" s="384"/>
      <c r="Q65" s="384"/>
      <c r="R65" s="387">
        <v>0</v>
      </c>
      <c r="S65" s="391">
        <f t="shared" si="1"/>
        <v>0</v>
      </c>
      <c r="T65" s="389"/>
      <c r="U65" s="385"/>
      <c r="V65" s="497"/>
      <c r="W65" s="452">
        <f t="shared" si="2"/>
        <v>0</v>
      </c>
    </row>
    <row r="66" spans="1:23" s="224" customFormat="1" ht="17.25" hidden="1" customHeight="1" x14ac:dyDescent="0.35">
      <c r="A66" s="226"/>
      <c r="B66" s="234"/>
      <c r="C66" s="1707" t="s">
        <v>701</v>
      </c>
      <c r="D66" s="897" t="s">
        <v>651</v>
      </c>
      <c r="E66" s="1694" t="s">
        <v>269</v>
      </c>
      <c r="F66" s="395">
        <v>3</v>
      </c>
      <c r="G66" s="392"/>
      <c r="H66" s="392"/>
      <c r="I66" s="392"/>
      <c r="J66" s="392">
        <v>0</v>
      </c>
      <c r="K66" s="392"/>
      <c r="L66" s="392"/>
      <c r="M66" s="392"/>
      <c r="N66" s="392"/>
      <c r="O66" s="392"/>
      <c r="P66" s="392"/>
      <c r="Q66" s="392"/>
      <c r="R66" s="422"/>
      <c r="S66" s="391">
        <f t="shared" si="1"/>
        <v>0</v>
      </c>
      <c r="T66" s="431"/>
      <c r="U66" s="393"/>
      <c r="V66" s="442"/>
      <c r="W66" s="452">
        <f t="shared" si="2"/>
        <v>0</v>
      </c>
    </row>
    <row r="67" spans="1:23" ht="17.25" hidden="1" customHeight="1" x14ac:dyDescent="0.35">
      <c r="A67" s="228"/>
      <c r="B67" s="235"/>
      <c r="C67" s="1707"/>
      <c r="D67" s="856" t="s">
        <v>299</v>
      </c>
      <c r="E67" s="1694"/>
      <c r="F67" s="396"/>
      <c r="G67" s="386">
        <f t="shared" ref="G67:R67" si="21">G66+G68</f>
        <v>0</v>
      </c>
      <c r="H67" s="386">
        <f t="shared" si="21"/>
        <v>0</v>
      </c>
      <c r="I67" s="386">
        <f t="shared" si="21"/>
        <v>0</v>
      </c>
      <c r="J67" s="386">
        <f t="shared" si="21"/>
        <v>0</v>
      </c>
      <c r="K67" s="386">
        <f t="shared" si="21"/>
        <v>0</v>
      </c>
      <c r="L67" s="386">
        <f t="shared" si="21"/>
        <v>0</v>
      </c>
      <c r="M67" s="386"/>
      <c r="N67" s="386"/>
      <c r="O67" s="386">
        <f t="shared" si="21"/>
        <v>0</v>
      </c>
      <c r="P67" s="386">
        <f t="shared" si="21"/>
        <v>0</v>
      </c>
      <c r="Q67" s="386">
        <f t="shared" si="21"/>
        <v>0</v>
      </c>
      <c r="R67" s="386">
        <f t="shared" si="21"/>
        <v>0</v>
      </c>
      <c r="S67" s="391">
        <f t="shared" si="1"/>
        <v>0</v>
      </c>
      <c r="T67" s="390">
        <f>T66+T68</f>
        <v>0</v>
      </c>
      <c r="U67" s="386">
        <f>U66+U68</f>
        <v>0</v>
      </c>
      <c r="V67" s="388">
        <f>V66+V68</f>
        <v>0</v>
      </c>
      <c r="W67" s="452">
        <f t="shared" si="2"/>
        <v>0</v>
      </c>
    </row>
    <row r="68" spans="1:23" s="292" customFormat="1" ht="17.25" hidden="1" customHeight="1" x14ac:dyDescent="0.4">
      <c r="A68" s="293"/>
      <c r="B68" s="380"/>
      <c r="C68" s="1707"/>
      <c r="D68" s="856" t="s">
        <v>17</v>
      </c>
      <c r="E68" s="1694"/>
      <c r="F68" s="496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7"/>
      <c r="S68" s="391">
        <f t="shared" si="1"/>
        <v>0</v>
      </c>
      <c r="T68" s="389"/>
      <c r="U68" s="385"/>
      <c r="V68" s="497"/>
      <c r="W68" s="452">
        <f t="shared" si="2"/>
        <v>0</v>
      </c>
    </row>
    <row r="69" spans="1:23" s="224" customFormat="1" ht="17.25" customHeight="1" x14ac:dyDescent="0.35">
      <c r="A69" s="226"/>
      <c r="B69" s="234"/>
      <c r="C69" s="1708" t="s">
        <v>537</v>
      </c>
      <c r="D69" s="897" t="s">
        <v>651</v>
      </c>
      <c r="E69" s="1694" t="s">
        <v>269</v>
      </c>
      <c r="F69" s="395"/>
      <c r="G69" s="392"/>
      <c r="H69" s="392"/>
      <c r="I69" s="392"/>
      <c r="J69" s="392"/>
      <c r="K69" s="392"/>
      <c r="L69" s="392">
        <v>8580</v>
      </c>
      <c r="M69" s="392"/>
      <c r="N69" s="392"/>
      <c r="O69" s="392"/>
      <c r="P69" s="392"/>
      <c r="Q69" s="392"/>
      <c r="R69" s="422"/>
      <c r="S69" s="391">
        <f t="shared" si="1"/>
        <v>8580</v>
      </c>
      <c r="T69" s="431"/>
      <c r="U69" s="393"/>
      <c r="V69" s="442"/>
      <c r="W69" s="452">
        <f t="shared" si="2"/>
        <v>8580</v>
      </c>
    </row>
    <row r="70" spans="1:23" ht="17.25" customHeight="1" x14ac:dyDescent="0.35">
      <c r="A70" s="228"/>
      <c r="B70" s="235"/>
      <c r="C70" s="1708"/>
      <c r="D70" s="856" t="s">
        <v>299</v>
      </c>
      <c r="E70" s="1694"/>
      <c r="F70" s="396"/>
      <c r="G70" s="386">
        <f t="shared" ref="G70:V70" si="22">G69+G71</f>
        <v>0</v>
      </c>
      <c r="H70" s="386">
        <f t="shared" si="22"/>
        <v>0</v>
      </c>
      <c r="I70" s="386">
        <f t="shared" si="22"/>
        <v>0</v>
      </c>
      <c r="J70" s="386">
        <f t="shared" si="22"/>
        <v>0</v>
      </c>
      <c r="K70" s="386">
        <f t="shared" si="22"/>
        <v>0</v>
      </c>
      <c r="L70" s="386">
        <f t="shared" si="22"/>
        <v>8580</v>
      </c>
      <c r="M70" s="386">
        <f t="shared" si="22"/>
        <v>0</v>
      </c>
      <c r="N70" s="386">
        <f t="shared" si="22"/>
        <v>0</v>
      </c>
      <c r="O70" s="386">
        <f t="shared" si="22"/>
        <v>0</v>
      </c>
      <c r="P70" s="386">
        <f t="shared" si="22"/>
        <v>0</v>
      </c>
      <c r="Q70" s="386">
        <f t="shared" si="22"/>
        <v>0</v>
      </c>
      <c r="R70" s="388">
        <f t="shared" si="22"/>
        <v>0</v>
      </c>
      <c r="S70" s="391">
        <f t="shared" si="1"/>
        <v>8580</v>
      </c>
      <c r="T70" s="390">
        <f t="shared" si="22"/>
        <v>0</v>
      </c>
      <c r="U70" s="386">
        <f t="shared" si="22"/>
        <v>0</v>
      </c>
      <c r="V70" s="388">
        <f t="shared" si="22"/>
        <v>0</v>
      </c>
      <c r="W70" s="452">
        <f t="shared" si="2"/>
        <v>8580</v>
      </c>
    </row>
    <row r="71" spans="1:23" ht="18" customHeight="1" x14ac:dyDescent="0.35">
      <c r="A71" s="228"/>
      <c r="B71" s="235"/>
      <c r="C71" s="1708"/>
      <c r="D71" s="965" t="s">
        <v>17</v>
      </c>
      <c r="E71" s="1694"/>
      <c r="F71" s="39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8"/>
      <c r="S71" s="391">
        <f t="shared" si="1"/>
        <v>0</v>
      </c>
      <c r="T71" s="432"/>
      <c r="U71" s="394"/>
      <c r="V71" s="443"/>
      <c r="W71" s="452">
        <f t="shared" si="2"/>
        <v>0</v>
      </c>
    </row>
    <row r="72" spans="1:23" s="224" customFormat="1" ht="17.25" hidden="1" customHeight="1" x14ac:dyDescent="0.35">
      <c r="A72" s="226"/>
      <c r="B72" s="234"/>
      <c r="C72" s="1708" t="s">
        <v>705</v>
      </c>
      <c r="D72" s="897" t="s">
        <v>651</v>
      </c>
      <c r="E72" s="1694" t="s">
        <v>332</v>
      </c>
      <c r="F72" s="395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422"/>
      <c r="S72" s="391">
        <f t="shared" si="1"/>
        <v>0</v>
      </c>
      <c r="T72" s="431"/>
      <c r="U72" s="393"/>
      <c r="V72" s="442"/>
      <c r="W72" s="452">
        <f t="shared" si="2"/>
        <v>0</v>
      </c>
    </row>
    <row r="73" spans="1:23" ht="17.25" hidden="1" customHeight="1" x14ac:dyDescent="0.35">
      <c r="A73" s="228"/>
      <c r="B73" s="235"/>
      <c r="C73" s="1708"/>
      <c r="D73" s="856" t="s">
        <v>299</v>
      </c>
      <c r="E73" s="1694"/>
      <c r="F73" s="396"/>
      <c r="G73" s="386">
        <f t="shared" ref="G73:V73" si="23">G72+G74</f>
        <v>0</v>
      </c>
      <c r="H73" s="386">
        <f t="shared" si="23"/>
        <v>0</v>
      </c>
      <c r="I73" s="386">
        <f t="shared" si="23"/>
        <v>0</v>
      </c>
      <c r="J73" s="386">
        <f t="shared" si="23"/>
        <v>0</v>
      </c>
      <c r="K73" s="386">
        <f t="shared" si="23"/>
        <v>0</v>
      </c>
      <c r="L73" s="386">
        <f t="shared" si="23"/>
        <v>0</v>
      </c>
      <c r="M73" s="386">
        <f t="shared" si="23"/>
        <v>0</v>
      </c>
      <c r="N73" s="386">
        <f t="shared" si="23"/>
        <v>0</v>
      </c>
      <c r="O73" s="386">
        <f t="shared" si="23"/>
        <v>0</v>
      </c>
      <c r="P73" s="386">
        <f t="shared" si="23"/>
        <v>0</v>
      </c>
      <c r="Q73" s="386">
        <f t="shared" si="23"/>
        <v>0</v>
      </c>
      <c r="R73" s="388">
        <f t="shared" si="23"/>
        <v>0</v>
      </c>
      <c r="S73" s="391">
        <f t="shared" si="1"/>
        <v>0</v>
      </c>
      <c r="T73" s="390">
        <f t="shared" si="23"/>
        <v>0</v>
      </c>
      <c r="U73" s="386">
        <f t="shared" si="23"/>
        <v>0</v>
      </c>
      <c r="V73" s="388">
        <f t="shared" si="23"/>
        <v>0</v>
      </c>
      <c r="W73" s="452">
        <f t="shared" si="2"/>
        <v>0</v>
      </c>
    </row>
    <row r="74" spans="1:23" ht="17.25" hidden="1" customHeight="1" x14ac:dyDescent="0.35">
      <c r="A74" s="228"/>
      <c r="B74" s="235"/>
      <c r="C74" s="1708"/>
      <c r="D74" s="856" t="s">
        <v>17</v>
      </c>
      <c r="E74" s="1694"/>
      <c r="F74" s="39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8"/>
      <c r="S74" s="391">
        <f t="shared" ref="S74:S137" si="24">SUM(G74:R74)</f>
        <v>0</v>
      </c>
      <c r="T74" s="432"/>
      <c r="U74" s="394"/>
      <c r="V74" s="443">
        <v>0</v>
      </c>
      <c r="W74" s="452">
        <f t="shared" ref="W74:W137" si="25">SUM(S74:V74)</f>
        <v>0</v>
      </c>
    </row>
    <row r="75" spans="1:23" s="224" customFormat="1" ht="17.25" customHeight="1" x14ac:dyDescent="0.35">
      <c r="A75" s="226"/>
      <c r="B75" s="234"/>
      <c r="C75" s="1707" t="s">
        <v>305</v>
      </c>
      <c r="D75" s="897" t="s">
        <v>651</v>
      </c>
      <c r="E75" s="1694" t="s">
        <v>269</v>
      </c>
      <c r="F75" s="395"/>
      <c r="G75" s="392"/>
      <c r="H75" s="392"/>
      <c r="I75" s="392">
        <v>16300</v>
      </c>
      <c r="J75" s="392"/>
      <c r="K75" s="392"/>
      <c r="L75" s="392"/>
      <c r="M75" s="392"/>
      <c r="N75" s="392"/>
      <c r="O75" s="392"/>
      <c r="P75" s="392"/>
      <c r="Q75" s="392"/>
      <c r="R75" s="422"/>
      <c r="S75" s="391">
        <f t="shared" si="24"/>
        <v>16300</v>
      </c>
      <c r="T75" s="431"/>
      <c r="U75" s="393"/>
      <c r="V75" s="442"/>
      <c r="W75" s="452">
        <f t="shared" si="25"/>
        <v>16300</v>
      </c>
    </row>
    <row r="76" spans="1:23" ht="17.25" customHeight="1" x14ac:dyDescent="0.35">
      <c r="A76" s="228"/>
      <c r="B76" s="235"/>
      <c r="C76" s="1707"/>
      <c r="D76" s="856" t="s">
        <v>299</v>
      </c>
      <c r="E76" s="1694"/>
      <c r="F76" s="396"/>
      <c r="G76" s="386">
        <f t="shared" ref="G76:V76" si="26">G75+G77</f>
        <v>0</v>
      </c>
      <c r="H76" s="386">
        <f t="shared" si="26"/>
        <v>0</v>
      </c>
      <c r="I76" s="386">
        <f t="shared" si="26"/>
        <v>16300</v>
      </c>
      <c r="J76" s="386">
        <f t="shared" si="26"/>
        <v>0</v>
      </c>
      <c r="K76" s="386">
        <f t="shared" si="26"/>
        <v>0</v>
      </c>
      <c r="L76" s="386">
        <f t="shared" si="26"/>
        <v>0</v>
      </c>
      <c r="M76" s="386">
        <f t="shared" si="26"/>
        <v>0</v>
      </c>
      <c r="N76" s="386">
        <f t="shared" si="26"/>
        <v>0</v>
      </c>
      <c r="O76" s="386">
        <f t="shared" si="26"/>
        <v>0</v>
      </c>
      <c r="P76" s="386">
        <f t="shared" si="26"/>
        <v>0</v>
      </c>
      <c r="Q76" s="386">
        <f t="shared" si="26"/>
        <v>0</v>
      </c>
      <c r="R76" s="388">
        <f t="shared" si="26"/>
        <v>0</v>
      </c>
      <c r="S76" s="391">
        <f t="shared" si="24"/>
        <v>16300</v>
      </c>
      <c r="T76" s="390">
        <f t="shared" si="26"/>
        <v>0</v>
      </c>
      <c r="U76" s="386">
        <f t="shared" si="26"/>
        <v>0</v>
      </c>
      <c r="V76" s="388">
        <f t="shared" si="26"/>
        <v>0</v>
      </c>
      <c r="W76" s="452">
        <f t="shared" si="25"/>
        <v>16300</v>
      </c>
    </row>
    <row r="77" spans="1:23" ht="17.25" customHeight="1" x14ac:dyDescent="0.4">
      <c r="A77" s="228"/>
      <c r="B77" s="235"/>
      <c r="C77" s="1707"/>
      <c r="D77" s="856" t="s">
        <v>17</v>
      </c>
      <c r="E77" s="1694"/>
      <c r="F77" s="401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24"/>
      <c r="S77" s="391">
        <f t="shared" si="24"/>
        <v>0</v>
      </c>
      <c r="T77" s="453"/>
      <c r="U77" s="400"/>
      <c r="V77" s="424"/>
      <c r="W77" s="452">
        <f t="shared" si="25"/>
        <v>0</v>
      </c>
    </row>
    <row r="78" spans="1:23" s="224" customFormat="1" ht="17.25" customHeight="1" x14ac:dyDescent="0.35">
      <c r="A78" s="226"/>
      <c r="B78" s="234"/>
      <c r="C78" s="1707" t="s">
        <v>318</v>
      </c>
      <c r="D78" s="897" t="s">
        <v>651</v>
      </c>
      <c r="E78" s="1694" t="s">
        <v>269</v>
      </c>
      <c r="F78" s="395"/>
      <c r="G78" s="392">
        <v>23987</v>
      </c>
      <c r="H78" s="392">
        <v>5325</v>
      </c>
      <c r="I78" s="392">
        <v>145933</v>
      </c>
      <c r="J78" s="392"/>
      <c r="K78" s="392"/>
      <c r="L78" s="392"/>
      <c r="M78" s="392">
        <v>1100</v>
      </c>
      <c r="N78" s="392"/>
      <c r="O78" s="392"/>
      <c r="P78" s="392"/>
      <c r="Q78" s="392"/>
      <c r="R78" s="422"/>
      <c r="S78" s="391">
        <f t="shared" si="24"/>
        <v>176345</v>
      </c>
      <c r="T78" s="431"/>
      <c r="U78" s="393"/>
      <c r="V78" s="442"/>
      <c r="W78" s="452">
        <f t="shared" si="25"/>
        <v>176345</v>
      </c>
    </row>
    <row r="79" spans="1:23" ht="17.25" customHeight="1" x14ac:dyDescent="0.35">
      <c r="A79" s="228"/>
      <c r="B79" s="235"/>
      <c r="C79" s="1707"/>
      <c r="D79" s="856" t="s">
        <v>299</v>
      </c>
      <c r="E79" s="1694"/>
      <c r="F79" s="396"/>
      <c r="G79" s="386">
        <f t="shared" ref="G79:V79" si="27">G78+G80</f>
        <v>24134</v>
      </c>
      <c r="H79" s="386">
        <f t="shared" si="27"/>
        <v>5350</v>
      </c>
      <c r="I79" s="386">
        <f t="shared" si="27"/>
        <v>145933</v>
      </c>
      <c r="J79" s="386">
        <f t="shared" si="27"/>
        <v>0</v>
      </c>
      <c r="K79" s="386">
        <f t="shared" si="27"/>
        <v>0</v>
      </c>
      <c r="L79" s="386">
        <f t="shared" si="27"/>
        <v>0</v>
      </c>
      <c r="M79" s="386">
        <f t="shared" si="27"/>
        <v>1100</v>
      </c>
      <c r="N79" s="386">
        <f t="shared" si="27"/>
        <v>0</v>
      </c>
      <c r="O79" s="386">
        <f t="shared" si="27"/>
        <v>0</v>
      </c>
      <c r="P79" s="386">
        <f t="shared" si="27"/>
        <v>0</v>
      </c>
      <c r="Q79" s="386">
        <f t="shared" si="27"/>
        <v>0</v>
      </c>
      <c r="R79" s="388">
        <f t="shared" si="27"/>
        <v>0</v>
      </c>
      <c r="S79" s="391">
        <f t="shared" si="24"/>
        <v>176517</v>
      </c>
      <c r="T79" s="390">
        <f t="shared" si="27"/>
        <v>0</v>
      </c>
      <c r="U79" s="386">
        <f t="shared" si="27"/>
        <v>0</v>
      </c>
      <c r="V79" s="388">
        <f t="shared" si="27"/>
        <v>0</v>
      </c>
      <c r="W79" s="452">
        <f t="shared" si="25"/>
        <v>176517</v>
      </c>
    </row>
    <row r="80" spans="1:23" s="1419" customFormat="1" ht="17.25" customHeight="1" x14ac:dyDescent="0.4">
      <c r="A80" s="1485"/>
      <c r="B80" s="1496"/>
      <c r="C80" s="1707"/>
      <c r="D80" s="1440" t="s">
        <v>17</v>
      </c>
      <c r="E80" s="1694"/>
      <c r="F80" s="1484"/>
      <c r="G80" s="1451">
        <v>147</v>
      </c>
      <c r="H80" s="1451">
        <v>25</v>
      </c>
      <c r="I80" s="1451">
        <v>0</v>
      </c>
      <c r="J80" s="1451"/>
      <c r="K80" s="1451"/>
      <c r="L80" s="1451"/>
      <c r="M80" s="1451"/>
      <c r="N80" s="1451"/>
      <c r="O80" s="1451"/>
      <c r="P80" s="1451"/>
      <c r="Q80" s="1451"/>
      <c r="R80" s="1452"/>
      <c r="S80" s="1453">
        <f t="shared" si="24"/>
        <v>172</v>
      </c>
      <c r="T80" s="1454"/>
      <c r="U80" s="1451"/>
      <c r="V80" s="1452"/>
      <c r="W80" s="1455">
        <f t="shared" si="25"/>
        <v>172</v>
      </c>
    </row>
    <row r="81" spans="1:29" s="224" customFormat="1" ht="17.25" hidden="1" customHeight="1" x14ac:dyDescent="0.35">
      <c r="A81" s="226"/>
      <c r="B81" s="234"/>
      <c r="C81" s="1707" t="s">
        <v>692</v>
      </c>
      <c r="D81" s="897" t="s">
        <v>651</v>
      </c>
      <c r="E81" s="1694" t="s">
        <v>269</v>
      </c>
      <c r="F81" s="395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422"/>
      <c r="S81" s="391">
        <f t="shared" si="24"/>
        <v>0</v>
      </c>
      <c r="T81" s="431"/>
      <c r="U81" s="393"/>
      <c r="V81" s="442"/>
      <c r="W81" s="452">
        <f t="shared" si="25"/>
        <v>0</v>
      </c>
    </row>
    <row r="82" spans="1:29" ht="17.25" hidden="1" customHeight="1" x14ac:dyDescent="0.35">
      <c r="A82" s="228"/>
      <c r="B82" s="235"/>
      <c r="C82" s="1707"/>
      <c r="D82" s="856" t="s">
        <v>299</v>
      </c>
      <c r="E82" s="1694"/>
      <c r="F82" s="396"/>
      <c r="G82" s="386">
        <f t="shared" ref="G82:V82" si="28">G81+G83</f>
        <v>0</v>
      </c>
      <c r="H82" s="386">
        <f t="shared" si="28"/>
        <v>0</v>
      </c>
      <c r="I82" s="386">
        <f t="shared" si="28"/>
        <v>0</v>
      </c>
      <c r="J82" s="386">
        <f t="shared" si="28"/>
        <v>0</v>
      </c>
      <c r="K82" s="386">
        <f t="shared" si="28"/>
        <v>0</v>
      </c>
      <c r="L82" s="386">
        <f t="shared" si="28"/>
        <v>0</v>
      </c>
      <c r="M82" s="386">
        <f t="shared" si="28"/>
        <v>0</v>
      </c>
      <c r="N82" s="386">
        <f t="shared" si="28"/>
        <v>0</v>
      </c>
      <c r="O82" s="386">
        <f t="shared" si="28"/>
        <v>0</v>
      </c>
      <c r="P82" s="386">
        <f t="shared" si="28"/>
        <v>0</v>
      </c>
      <c r="Q82" s="386">
        <f t="shared" si="28"/>
        <v>0</v>
      </c>
      <c r="R82" s="388">
        <f t="shared" si="28"/>
        <v>0</v>
      </c>
      <c r="S82" s="391">
        <f t="shared" si="24"/>
        <v>0</v>
      </c>
      <c r="T82" s="390">
        <f t="shared" si="28"/>
        <v>0</v>
      </c>
      <c r="U82" s="386">
        <f t="shared" si="28"/>
        <v>0</v>
      </c>
      <c r="V82" s="388">
        <f t="shared" si="28"/>
        <v>0</v>
      </c>
      <c r="W82" s="452">
        <f t="shared" si="25"/>
        <v>0</v>
      </c>
      <c r="X82" s="224"/>
      <c r="Y82" s="224"/>
    </row>
    <row r="83" spans="1:29" ht="17.25" hidden="1" customHeight="1" x14ac:dyDescent="0.35">
      <c r="A83" s="228"/>
      <c r="B83" s="235"/>
      <c r="C83" s="1707"/>
      <c r="D83" s="856" t="s">
        <v>17</v>
      </c>
      <c r="E83" s="1694"/>
      <c r="F83" s="396"/>
      <c r="G83" s="386"/>
      <c r="H83" s="386"/>
      <c r="I83" s="386"/>
      <c r="J83" s="386"/>
      <c r="K83" s="386"/>
      <c r="L83" s="386">
        <v>0</v>
      </c>
      <c r="M83" s="386"/>
      <c r="N83" s="386"/>
      <c r="O83" s="386"/>
      <c r="P83" s="386"/>
      <c r="Q83" s="386"/>
      <c r="R83" s="388"/>
      <c r="S83" s="391">
        <f t="shared" si="24"/>
        <v>0</v>
      </c>
      <c r="T83" s="432"/>
      <c r="U83" s="394"/>
      <c r="V83" s="443"/>
      <c r="W83" s="452">
        <f t="shared" si="25"/>
        <v>0</v>
      </c>
    </row>
    <row r="84" spans="1:29" s="224" customFormat="1" ht="17.25" customHeight="1" x14ac:dyDescent="0.35">
      <c r="A84" s="226"/>
      <c r="B84" s="234"/>
      <c r="C84" s="1707" t="s">
        <v>314</v>
      </c>
      <c r="D84" s="897" t="s">
        <v>651</v>
      </c>
      <c r="E84" s="1694" t="s">
        <v>269</v>
      </c>
      <c r="F84" s="395"/>
      <c r="G84" s="392"/>
      <c r="H84" s="392"/>
      <c r="I84" s="392">
        <v>600</v>
      </c>
      <c r="J84" s="392"/>
      <c r="K84" s="392"/>
      <c r="L84" s="392"/>
      <c r="M84" s="392">
        <v>0</v>
      </c>
      <c r="N84" s="392"/>
      <c r="O84" s="392"/>
      <c r="P84" s="392"/>
      <c r="Q84" s="392"/>
      <c r="R84" s="422"/>
      <c r="S84" s="391">
        <f t="shared" si="24"/>
        <v>600</v>
      </c>
      <c r="T84" s="431"/>
      <c r="U84" s="393"/>
      <c r="V84" s="442"/>
      <c r="W84" s="452">
        <f t="shared" si="25"/>
        <v>600</v>
      </c>
      <c r="Y84" s="215"/>
      <c r="Z84" s="215"/>
      <c r="AA84" s="215"/>
      <c r="AB84" s="215"/>
      <c r="AC84" s="215"/>
    </row>
    <row r="85" spans="1:29" ht="17.25" customHeight="1" x14ac:dyDescent="0.35">
      <c r="A85" s="228"/>
      <c r="B85" s="235"/>
      <c r="C85" s="1707"/>
      <c r="D85" s="856" t="s">
        <v>299</v>
      </c>
      <c r="E85" s="1694"/>
      <c r="F85" s="396"/>
      <c r="G85" s="386">
        <f t="shared" ref="G85:V85" si="29">G84+G86</f>
        <v>0</v>
      </c>
      <c r="H85" s="386">
        <f t="shared" si="29"/>
        <v>0</v>
      </c>
      <c r="I85" s="386">
        <f t="shared" si="29"/>
        <v>600</v>
      </c>
      <c r="J85" s="386">
        <f t="shared" si="29"/>
        <v>0</v>
      </c>
      <c r="K85" s="386">
        <f t="shared" si="29"/>
        <v>0</v>
      </c>
      <c r="L85" s="386">
        <f t="shared" si="29"/>
        <v>0</v>
      </c>
      <c r="M85" s="386">
        <f t="shared" si="29"/>
        <v>0</v>
      </c>
      <c r="N85" s="386">
        <f t="shared" si="29"/>
        <v>0</v>
      </c>
      <c r="O85" s="386">
        <f t="shared" si="29"/>
        <v>0</v>
      </c>
      <c r="P85" s="386">
        <f t="shared" si="29"/>
        <v>0</v>
      </c>
      <c r="Q85" s="386">
        <f t="shared" si="29"/>
        <v>0</v>
      </c>
      <c r="R85" s="388">
        <f t="shared" si="29"/>
        <v>0</v>
      </c>
      <c r="S85" s="391">
        <f t="shared" si="24"/>
        <v>600</v>
      </c>
      <c r="T85" s="390">
        <f t="shared" si="29"/>
        <v>0</v>
      </c>
      <c r="U85" s="386">
        <f t="shared" si="29"/>
        <v>0</v>
      </c>
      <c r="V85" s="388">
        <f t="shared" si="29"/>
        <v>0</v>
      </c>
      <c r="W85" s="452">
        <f t="shared" si="25"/>
        <v>600</v>
      </c>
    </row>
    <row r="86" spans="1:29" s="289" customFormat="1" ht="17.25" customHeight="1" x14ac:dyDescent="0.35">
      <c r="A86" s="228"/>
      <c r="B86" s="235"/>
      <c r="C86" s="1707"/>
      <c r="D86" s="856" t="s">
        <v>17</v>
      </c>
      <c r="E86" s="1694"/>
      <c r="F86" s="396"/>
      <c r="G86" s="386"/>
      <c r="H86" s="386"/>
      <c r="I86" s="386"/>
      <c r="J86" s="386"/>
      <c r="K86" s="386"/>
      <c r="L86" s="386"/>
      <c r="M86" s="386">
        <v>0</v>
      </c>
      <c r="N86" s="386"/>
      <c r="O86" s="386"/>
      <c r="P86" s="386">
        <v>0</v>
      </c>
      <c r="Q86" s="386"/>
      <c r="R86" s="388"/>
      <c r="S86" s="391">
        <f t="shared" si="24"/>
        <v>0</v>
      </c>
      <c r="T86" s="390"/>
      <c r="U86" s="386"/>
      <c r="V86" s="388"/>
      <c r="W86" s="452">
        <f t="shared" si="25"/>
        <v>0</v>
      </c>
    </row>
    <row r="87" spans="1:29" s="224" customFormat="1" ht="17.25" customHeight="1" x14ac:dyDescent="0.35">
      <c r="A87" s="226"/>
      <c r="B87" s="236"/>
      <c r="C87" s="1707" t="s">
        <v>655</v>
      </c>
      <c r="D87" s="897" t="s">
        <v>651</v>
      </c>
      <c r="E87" s="1694" t="s">
        <v>269</v>
      </c>
      <c r="F87" s="395"/>
      <c r="G87" s="392">
        <v>1700</v>
      </c>
      <c r="H87" s="392">
        <v>298</v>
      </c>
      <c r="I87" s="392"/>
      <c r="J87" s="392"/>
      <c r="K87" s="392"/>
      <c r="L87" s="392"/>
      <c r="M87" s="392"/>
      <c r="N87" s="392"/>
      <c r="O87" s="392"/>
      <c r="P87" s="392"/>
      <c r="Q87" s="392"/>
      <c r="R87" s="422"/>
      <c r="S87" s="391">
        <f t="shared" si="24"/>
        <v>1998</v>
      </c>
      <c r="T87" s="431"/>
      <c r="U87" s="393"/>
      <c r="V87" s="442"/>
      <c r="W87" s="452">
        <f t="shared" si="25"/>
        <v>1998</v>
      </c>
    </row>
    <row r="88" spans="1:29" ht="17.25" customHeight="1" x14ac:dyDescent="0.35">
      <c r="A88" s="228"/>
      <c r="B88" s="237"/>
      <c r="C88" s="1707"/>
      <c r="D88" s="856" t="s">
        <v>299</v>
      </c>
      <c r="E88" s="1694"/>
      <c r="F88" s="396"/>
      <c r="G88" s="386">
        <f t="shared" ref="G88:V88" si="30">G87+G89</f>
        <v>1700</v>
      </c>
      <c r="H88" s="386">
        <f t="shared" si="30"/>
        <v>298</v>
      </c>
      <c r="I88" s="386">
        <f t="shared" si="30"/>
        <v>0</v>
      </c>
      <c r="J88" s="386">
        <f t="shared" si="30"/>
        <v>0</v>
      </c>
      <c r="K88" s="386">
        <f t="shared" si="30"/>
        <v>0</v>
      </c>
      <c r="L88" s="386">
        <f t="shared" si="30"/>
        <v>0</v>
      </c>
      <c r="M88" s="386">
        <f t="shared" si="30"/>
        <v>0</v>
      </c>
      <c r="N88" s="386">
        <f t="shared" si="30"/>
        <v>0</v>
      </c>
      <c r="O88" s="386">
        <f t="shared" si="30"/>
        <v>0</v>
      </c>
      <c r="P88" s="386">
        <f t="shared" si="30"/>
        <v>0</v>
      </c>
      <c r="Q88" s="386">
        <f t="shared" si="30"/>
        <v>0</v>
      </c>
      <c r="R88" s="388">
        <f t="shared" si="30"/>
        <v>0</v>
      </c>
      <c r="S88" s="391">
        <f t="shared" si="24"/>
        <v>1998</v>
      </c>
      <c r="T88" s="390">
        <f t="shared" si="30"/>
        <v>0</v>
      </c>
      <c r="U88" s="386">
        <f t="shared" si="30"/>
        <v>0</v>
      </c>
      <c r="V88" s="388">
        <f t="shared" si="30"/>
        <v>0</v>
      </c>
      <c r="W88" s="452">
        <f t="shared" si="25"/>
        <v>1998</v>
      </c>
    </row>
    <row r="89" spans="1:29" s="292" customFormat="1" ht="17.25" customHeight="1" x14ac:dyDescent="0.35">
      <c r="A89" s="228"/>
      <c r="B89" s="235"/>
      <c r="C89" s="1707"/>
      <c r="D89" s="856" t="s">
        <v>17</v>
      </c>
      <c r="E89" s="1694"/>
      <c r="F89" s="396"/>
      <c r="G89" s="386">
        <v>0</v>
      </c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8"/>
      <c r="S89" s="391">
        <f t="shared" si="24"/>
        <v>0</v>
      </c>
      <c r="T89" s="390"/>
      <c r="U89" s="386"/>
      <c r="V89" s="388"/>
      <c r="W89" s="452">
        <f t="shared" si="25"/>
        <v>0</v>
      </c>
    </row>
    <row r="90" spans="1:29" s="224" customFormat="1" ht="17.25" customHeight="1" x14ac:dyDescent="0.35">
      <c r="A90" s="226"/>
      <c r="B90" s="236"/>
      <c r="C90" s="1707" t="s">
        <v>315</v>
      </c>
      <c r="D90" s="897" t="s">
        <v>651</v>
      </c>
      <c r="E90" s="1694" t="s">
        <v>269</v>
      </c>
      <c r="F90" s="395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422"/>
      <c r="S90" s="391">
        <f t="shared" si="24"/>
        <v>0</v>
      </c>
      <c r="T90" s="431"/>
      <c r="U90" s="393"/>
      <c r="V90" s="442"/>
      <c r="W90" s="452">
        <f t="shared" si="25"/>
        <v>0</v>
      </c>
    </row>
    <row r="91" spans="1:29" ht="17.25" customHeight="1" x14ac:dyDescent="0.35">
      <c r="A91" s="228"/>
      <c r="B91" s="237"/>
      <c r="C91" s="1707"/>
      <c r="D91" s="856" t="s">
        <v>299</v>
      </c>
      <c r="E91" s="1694"/>
      <c r="F91" s="396"/>
      <c r="G91" s="386">
        <f t="shared" ref="G91:V91" si="31">G90+G92</f>
        <v>0</v>
      </c>
      <c r="H91" s="386">
        <f t="shared" si="31"/>
        <v>0</v>
      </c>
      <c r="I91" s="386">
        <f t="shared" si="31"/>
        <v>0</v>
      </c>
      <c r="J91" s="386">
        <f t="shared" si="31"/>
        <v>0</v>
      </c>
      <c r="K91" s="386">
        <f t="shared" si="31"/>
        <v>0</v>
      </c>
      <c r="L91" s="386">
        <f t="shared" si="31"/>
        <v>0</v>
      </c>
      <c r="M91" s="386">
        <f t="shared" si="31"/>
        <v>0</v>
      </c>
      <c r="N91" s="386">
        <f t="shared" si="31"/>
        <v>0</v>
      </c>
      <c r="O91" s="386">
        <f t="shared" si="31"/>
        <v>0</v>
      </c>
      <c r="P91" s="386">
        <f t="shared" si="31"/>
        <v>0</v>
      </c>
      <c r="Q91" s="386">
        <f t="shared" si="31"/>
        <v>0</v>
      </c>
      <c r="R91" s="388">
        <f t="shared" si="31"/>
        <v>0</v>
      </c>
      <c r="S91" s="391">
        <f t="shared" si="24"/>
        <v>0</v>
      </c>
      <c r="T91" s="390">
        <f t="shared" si="31"/>
        <v>0</v>
      </c>
      <c r="U91" s="386">
        <f t="shared" si="31"/>
        <v>0</v>
      </c>
      <c r="V91" s="388">
        <f t="shared" si="31"/>
        <v>0</v>
      </c>
      <c r="W91" s="452">
        <f t="shared" si="25"/>
        <v>0</v>
      </c>
    </row>
    <row r="92" spans="1:29" ht="17.25" customHeight="1" x14ac:dyDescent="0.35">
      <c r="A92" s="228"/>
      <c r="B92" s="237"/>
      <c r="C92" s="1707"/>
      <c r="D92" s="856" t="s">
        <v>17</v>
      </c>
      <c r="E92" s="1694"/>
      <c r="F92" s="39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8"/>
      <c r="S92" s="391">
        <f t="shared" si="24"/>
        <v>0</v>
      </c>
      <c r="T92" s="432"/>
      <c r="U92" s="394"/>
      <c r="V92" s="443"/>
      <c r="W92" s="452">
        <f t="shared" si="25"/>
        <v>0</v>
      </c>
    </row>
    <row r="93" spans="1:29" s="224" customFormat="1" ht="17.25" hidden="1" customHeight="1" x14ac:dyDescent="0.35">
      <c r="A93" s="226"/>
      <c r="B93" s="234"/>
      <c r="C93" s="1707" t="s">
        <v>691</v>
      </c>
      <c r="D93" s="897" t="s">
        <v>651</v>
      </c>
      <c r="E93" s="1694" t="s">
        <v>269</v>
      </c>
      <c r="F93" s="395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422"/>
      <c r="S93" s="391">
        <f t="shared" si="24"/>
        <v>0</v>
      </c>
      <c r="T93" s="431"/>
      <c r="U93" s="393"/>
      <c r="V93" s="442"/>
      <c r="W93" s="452">
        <f t="shared" si="25"/>
        <v>0</v>
      </c>
    </row>
    <row r="94" spans="1:29" ht="17.25" hidden="1" customHeight="1" x14ac:dyDescent="0.35">
      <c r="A94" s="228"/>
      <c r="B94" s="235"/>
      <c r="C94" s="1707"/>
      <c r="D94" s="856" t="s">
        <v>299</v>
      </c>
      <c r="E94" s="1694"/>
      <c r="F94" s="396"/>
      <c r="G94" s="386">
        <f t="shared" ref="G94:V94" si="32">G93+G95</f>
        <v>0</v>
      </c>
      <c r="H94" s="386">
        <f t="shared" si="32"/>
        <v>0</v>
      </c>
      <c r="I94" s="386">
        <f t="shared" si="32"/>
        <v>0</v>
      </c>
      <c r="J94" s="386">
        <f t="shared" si="32"/>
        <v>0</v>
      </c>
      <c r="K94" s="386">
        <f t="shared" si="32"/>
        <v>0</v>
      </c>
      <c r="L94" s="386">
        <f t="shared" si="32"/>
        <v>0</v>
      </c>
      <c r="M94" s="386">
        <f t="shared" si="32"/>
        <v>0</v>
      </c>
      <c r="N94" s="386">
        <f t="shared" si="32"/>
        <v>0</v>
      </c>
      <c r="O94" s="386">
        <f t="shared" si="32"/>
        <v>0</v>
      </c>
      <c r="P94" s="386">
        <f t="shared" si="32"/>
        <v>0</v>
      </c>
      <c r="Q94" s="386">
        <f t="shared" si="32"/>
        <v>0</v>
      </c>
      <c r="R94" s="388">
        <f t="shared" si="32"/>
        <v>0</v>
      </c>
      <c r="S94" s="391">
        <f t="shared" si="24"/>
        <v>0</v>
      </c>
      <c r="T94" s="390">
        <f t="shared" si="32"/>
        <v>0</v>
      </c>
      <c r="U94" s="386">
        <f t="shared" si="32"/>
        <v>0</v>
      </c>
      <c r="V94" s="388">
        <f t="shared" si="32"/>
        <v>0</v>
      </c>
      <c r="W94" s="452">
        <f t="shared" si="25"/>
        <v>0</v>
      </c>
    </row>
    <row r="95" spans="1:29" ht="17.25" hidden="1" customHeight="1" x14ac:dyDescent="0.35">
      <c r="A95" s="228"/>
      <c r="B95" s="235"/>
      <c r="C95" s="1707"/>
      <c r="D95" s="856" t="s">
        <v>17</v>
      </c>
      <c r="E95" s="1694"/>
      <c r="F95" s="396"/>
      <c r="G95" s="386"/>
      <c r="H95" s="386"/>
      <c r="I95" s="386">
        <v>0</v>
      </c>
      <c r="J95" s="386"/>
      <c r="K95" s="386"/>
      <c r="L95" s="386">
        <v>0</v>
      </c>
      <c r="M95" s="386">
        <v>0</v>
      </c>
      <c r="N95" s="386"/>
      <c r="O95" s="386"/>
      <c r="P95" s="386"/>
      <c r="Q95" s="386"/>
      <c r="R95" s="388"/>
      <c r="S95" s="391">
        <f t="shared" si="24"/>
        <v>0</v>
      </c>
      <c r="T95" s="432"/>
      <c r="U95" s="394"/>
      <c r="V95" s="443"/>
      <c r="W95" s="452">
        <f t="shared" si="25"/>
        <v>0</v>
      </c>
    </row>
    <row r="96" spans="1:29" ht="17.25" customHeight="1" x14ac:dyDescent="0.35">
      <c r="A96" s="228"/>
      <c r="B96" s="231"/>
      <c r="C96" s="1707" t="s">
        <v>312</v>
      </c>
      <c r="D96" s="897" t="s">
        <v>651</v>
      </c>
      <c r="E96" s="1748" t="s">
        <v>269</v>
      </c>
      <c r="F96" s="39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8"/>
      <c r="S96" s="391">
        <f t="shared" si="24"/>
        <v>0</v>
      </c>
      <c r="T96" s="432"/>
      <c r="U96" s="394"/>
      <c r="V96" s="443"/>
      <c r="W96" s="452">
        <f t="shared" si="25"/>
        <v>0</v>
      </c>
    </row>
    <row r="97" spans="1:23" ht="17.25" customHeight="1" x14ac:dyDescent="0.35">
      <c r="A97" s="228"/>
      <c r="B97" s="231"/>
      <c r="C97" s="1707"/>
      <c r="D97" s="856" t="s">
        <v>299</v>
      </c>
      <c r="E97" s="1748"/>
      <c r="F97" s="396"/>
      <c r="G97" s="386">
        <f t="shared" ref="G97:V97" si="33">G96+G98</f>
        <v>0</v>
      </c>
      <c r="H97" s="386">
        <f t="shared" si="33"/>
        <v>0</v>
      </c>
      <c r="I97" s="386">
        <f t="shared" si="33"/>
        <v>0</v>
      </c>
      <c r="J97" s="386">
        <f t="shared" si="33"/>
        <v>0</v>
      </c>
      <c r="K97" s="386">
        <f t="shared" si="33"/>
        <v>0</v>
      </c>
      <c r="L97" s="386">
        <f t="shared" si="33"/>
        <v>0</v>
      </c>
      <c r="M97" s="386">
        <f t="shared" si="33"/>
        <v>0</v>
      </c>
      <c r="N97" s="386">
        <f t="shared" si="33"/>
        <v>0</v>
      </c>
      <c r="O97" s="386">
        <f t="shared" si="33"/>
        <v>0</v>
      </c>
      <c r="P97" s="386">
        <f t="shared" si="33"/>
        <v>0</v>
      </c>
      <c r="Q97" s="386">
        <f t="shared" si="33"/>
        <v>0</v>
      </c>
      <c r="R97" s="388">
        <f t="shared" si="33"/>
        <v>0</v>
      </c>
      <c r="S97" s="391">
        <f t="shared" si="24"/>
        <v>0</v>
      </c>
      <c r="T97" s="390">
        <f t="shared" si="33"/>
        <v>0</v>
      </c>
      <c r="U97" s="386">
        <f t="shared" si="33"/>
        <v>0</v>
      </c>
      <c r="V97" s="388">
        <f t="shared" si="33"/>
        <v>0</v>
      </c>
      <c r="W97" s="452">
        <f t="shared" si="25"/>
        <v>0</v>
      </c>
    </row>
    <row r="98" spans="1:23" ht="17.25" customHeight="1" x14ac:dyDescent="0.35">
      <c r="A98" s="228"/>
      <c r="B98" s="231"/>
      <c r="C98" s="1707"/>
      <c r="D98" s="856" t="s">
        <v>17</v>
      </c>
      <c r="E98" s="1748"/>
      <c r="F98" s="39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8"/>
      <c r="S98" s="391">
        <f t="shared" si="24"/>
        <v>0</v>
      </c>
      <c r="T98" s="432"/>
      <c r="U98" s="394"/>
      <c r="V98" s="443"/>
      <c r="W98" s="452">
        <f t="shared" si="25"/>
        <v>0</v>
      </c>
    </row>
    <row r="99" spans="1:23" s="224" customFormat="1" ht="16.5" customHeight="1" x14ac:dyDescent="0.35">
      <c r="A99" s="226"/>
      <c r="B99" s="230"/>
      <c r="C99" s="1707" t="s">
        <v>544</v>
      </c>
      <c r="D99" s="897" t="s">
        <v>651</v>
      </c>
      <c r="E99" s="1694" t="s">
        <v>269</v>
      </c>
      <c r="F99" s="395"/>
      <c r="G99" s="392"/>
      <c r="H99" s="392"/>
      <c r="I99" s="392"/>
      <c r="J99" s="392"/>
      <c r="K99" s="392"/>
      <c r="L99" s="392">
        <v>55755</v>
      </c>
      <c r="M99" s="392"/>
      <c r="N99" s="392"/>
      <c r="O99" s="392"/>
      <c r="P99" s="392"/>
      <c r="Q99" s="392"/>
      <c r="R99" s="422"/>
      <c r="S99" s="391">
        <f t="shared" si="24"/>
        <v>55755</v>
      </c>
      <c r="T99" s="431"/>
      <c r="U99" s="393"/>
      <c r="V99" s="442"/>
      <c r="W99" s="452">
        <f t="shared" si="25"/>
        <v>55755</v>
      </c>
    </row>
    <row r="100" spans="1:23" ht="17.25" customHeight="1" x14ac:dyDescent="0.35">
      <c r="A100" s="228"/>
      <c r="B100" s="231"/>
      <c r="C100" s="1707"/>
      <c r="D100" s="856" t="s">
        <v>299</v>
      </c>
      <c r="E100" s="1694"/>
      <c r="F100" s="396"/>
      <c r="G100" s="386">
        <f t="shared" ref="G100:V100" si="34">G99+G101</f>
        <v>0</v>
      </c>
      <c r="H100" s="386">
        <f t="shared" si="34"/>
        <v>0</v>
      </c>
      <c r="I100" s="386">
        <f t="shared" si="34"/>
        <v>0</v>
      </c>
      <c r="J100" s="386">
        <f t="shared" si="34"/>
        <v>0</v>
      </c>
      <c r="K100" s="386">
        <f t="shared" si="34"/>
        <v>0</v>
      </c>
      <c r="L100" s="386">
        <f t="shared" si="34"/>
        <v>55755</v>
      </c>
      <c r="M100" s="386">
        <f t="shared" si="34"/>
        <v>0</v>
      </c>
      <c r="N100" s="386">
        <f t="shared" si="34"/>
        <v>0</v>
      </c>
      <c r="O100" s="386">
        <f t="shared" si="34"/>
        <v>0</v>
      </c>
      <c r="P100" s="386">
        <f t="shared" si="34"/>
        <v>0</v>
      </c>
      <c r="Q100" s="386">
        <f t="shared" si="34"/>
        <v>0</v>
      </c>
      <c r="R100" s="388">
        <f t="shared" si="34"/>
        <v>0</v>
      </c>
      <c r="S100" s="391">
        <f t="shared" si="24"/>
        <v>55755</v>
      </c>
      <c r="T100" s="390">
        <f t="shared" si="34"/>
        <v>0</v>
      </c>
      <c r="U100" s="386">
        <f t="shared" si="34"/>
        <v>0</v>
      </c>
      <c r="V100" s="388">
        <f t="shared" si="34"/>
        <v>0</v>
      </c>
      <c r="W100" s="452">
        <f t="shared" si="25"/>
        <v>55755</v>
      </c>
    </row>
    <row r="101" spans="1:23" s="289" customFormat="1" ht="17.25" customHeight="1" x14ac:dyDescent="0.4">
      <c r="A101" s="287"/>
      <c r="B101" s="499"/>
      <c r="C101" s="1707"/>
      <c r="D101" s="856" t="s">
        <v>17</v>
      </c>
      <c r="E101" s="1694"/>
      <c r="F101" s="401"/>
      <c r="G101" s="400"/>
      <c r="H101" s="400"/>
      <c r="I101" s="400">
        <v>0</v>
      </c>
      <c r="J101" s="400"/>
      <c r="K101" s="400"/>
      <c r="L101" s="400">
        <v>0</v>
      </c>
      <c r="M101" s="400">
        <v>0</v>
      </c>
      <c r="N101" s="400"/>
      <c r="O101" s="400"/>
      <c r="P101" s="400"/>
      <c r="Q101" s="400"/>
      <c r="R101" s="424"/>
      <c r="S101" s="391">
        <f t="shared" si="24"/>
        <v>0</v>
      </c>
      <c r="T101" s="434"/>
      <c r="U101" s="402"/>
      <c r="V101" s="445"/>
      <c r="W101" s="452">
        <f t="shared" si="25"/>
        <v>0</v>
      </c>
    </row>
    <row r="102" spans="1:23" s="240" customFormat="1" ht="17.25" customHeight="1" x14ac:dyDescent="0.35">
      <c r="A102" s="238"/>
      <c r="B102" s="239"/>
      <c r="C102" s="1707" t="s">
        <v>329</v>
      </c>
      <c r="D102" s="897" t="s">
        <v>651</v>
      </c>
      <c r="E102" s="1764" t="s">
        <v>269</v>
      </c>
      <c r="F102" s="395">
        <v>0</v>
      </c>
      <c r="G102" s="392"/>
      <c r="H102" s="392"/>
      <c r="I102" s="392">
        <v>500</v>
      </c>
      <c r="J102" s="403"/>
      <c r="K102" s="403"/>
      <c r="L102" s="403"/>
      <c r="M102" s="392"/>
      <c r="N102" s="403"/>
      <c r="O102" s="403"/>
      <c r="P102" s="403"/>
      <c r="Q102" s="403"/>
      <c r="R102" s="425"/>
      <c r="S102" s="391">
        <f t="shared" si="24"/>
        <v>500</v>
      </c>
      <c r="T102" s="435"/>
      <c r="U102" s="404"/>
      <c r="V102" s="446"/>
      <c r="W102" s="452">
        <f t="shared" si="25"/>
        <v>500</v>
      </c>
    </row>
    <row r="103" spans="1:23" ht="17.25" customHeight="1" x14ac:dyDescent="0.35">
      <c r="A103" s="228"/>
      <c r="B103" s="231"/>
      <c r="C103" s="1707"/>
      <c r="D103" s="856" t="s">
        <v>299</v>
      </c>
      <c r="E103" s="1764"/>
      <c r="F103" s="396"/>
      <c r="G103" s="386">
        <f t="shared" ref="G103:V103" si="35">G102+G104</f>
        <v>0</v>
      </c>
      <c r="H103" s="386">
        <f t="shared" si="35"/>
        <v>0</v>
      </c>
      <c r="I103" s="386">
        <f t="shared" si="35"/>
        <v>500</v>
      </c>
      <c r="J103" s="386">
        <f t="shared" si="35"/>
        <v>0</v>
      </c>
      <c r="K103" s="386">
        <f t="shared" si="35"/>
        <v>0</v>
      </c>
      <c r="L103" s="386">
        <f t="shared" si="35"/>
        <v>0</v>
      </c>
      <c r="M103" s="386">
        <f t="shared" si="35"/>
        <v>0</v>
      </c>
      <c r="N103" s="386">
        <f t="shared" si="35"/>
        <v>0</v>
      </c>
      <c r="O103" s="386">
        <f t="shared" si="35"/>
        <v>0</v>
      </c>
      <c r="P103" s="386">
        <f t="shared" si="35"/>
        <v>0</v>
      </c>
      <c r="Q103" s="386">
        <f t="shared" si="35"/>
        <v>0</v>
      </c>
      <c r="R103" s="388">
        <f t="shared" si="35"/>
        <v>0</v>
      </c>
      <c r="S103" s="391">
        <f t="shared" si="24"/>
        <v>500</v>
      </c>
      <c r="T103" s="390">
        <f t="shared" si="35"/>
        <v>0</v>
      </c>
      <c r="U103" s="386">
        <f t="shared" si="35"/>
        <v>0</v>
      </c>
      <c r="V103" s="388">
        <f t="shared" si="35"/>
        <v>0</v>
      </c>
      <c r="W103" s="452">
        <f t="shared" si="25"/>
        <v>500</v>
      </c>
    </row>
    <row r="104" spans="1:23" s="289" customFormat="1" ht="17.25" customHeight="1" x14ac:dyDescent="0.4">
      <c r="A104" s="287"/>
      <c r="B104" s="499"/>
      <c r="C104" s="1707"/>
      <c r="D104" s="856" t="s">
        <v>17</v>
      </c>
      <c r="E104" s="1764"/>
      <c r="F104" s="401"/>
      <c r="G104" s="400">
        <v>0</v>
      </c>
      <c r="H104" s="400">
        <v>0</v>
      </c>
      <c r="I104" s="400"/>
      <c r="J104" s="400"/>
      <c r="K104" s="400"/>
      <c r="L104" s="400"/>
      <c r="M104" s="400">
        <v>0</v>
      </c>
      <c r="N104" s="400"/>
      <c r="O104" s="400"/>
      <c r="P104" s="400"/>
      <c r="Q104" s="400"/>
      <c r="R104" s="424"/>
      <c r="S104" s="391">
        <f t="shared" si="24"/>
        <v>0</v>
      </c>
      <c r="T104" s="434"/>
      <c r="U104" s="402"/>
      <c r="V104" s="445"/>
      <c r="W104" s="452">
        <f t="shared" si="25"/>
        <v>0</v>
      </c>
    </row>
    <row r="105" spans="1:23" s="224" customFormat="1" ht="17.25" customHeight="1" x14ac:dyDescent="0.35">
      <c r="A105" s="226"/>
      <c r="B105" s="234"/>
      <c r="C105" s="1727" t="s">
        <v>604</v>
      </c>
      <c r="D105" s="897" t="s">
        <v>651</v>
      </c>
      <c r="E105" s="1694" t="s">
        <v>332</v>
      </c>
      <c r="F105" s="395"/>
      <c r="G105" s="392">
        <v>7606</v>
      </c>
      <c r="H105" s="392">
        <v>1141</v>
      </c>
      <c r="I105" s="392"/>
      <c r="J105" s="392"/>
      <c r="K105" s="392"/>
      <c r="L105" s="392"/>
      <c r="M105" s="392"/>
      <c r="N105" s="392"/>
      <c r="O105" s="392"/>
      <c r="P105" s="392"/>
      <c r="Q105" s="392"/>
      <c r="R105" s="422"/>
      <c r="S105" s="391">
        <f t="shared" si="24"/>
        <v>8747</v>
      </c>
      <c r="T105" s="431"/>
      <c r="U105" s="393"/>
      <c r="V105" s="442"/>
      <c r="W105" s="452">
        <f t="shared" si="25"/>
        <v>8747</v>
      </c>
    </row>
    <row r="106" spans="1:23" ht="17.25" customHeight="1" x14ac:dyDescent="0.35">
      <c r="A106" s="228"/>
      <c r="B106" s="235"/>
      <c r="C106" s="1727"/>
      <c r="D106" s="856" t="s">
        <v>299</v>
      </c>
      <c r="E106" s="1694"/>
      <c r="F106" s="396"/>
      <c r="G106" s="386">
        <f t="shared" ref="G106:V106" si="36">G105+G107</f>
        <v>19922</v>
      </c>
      <c r="H106" s="386">
        <f t="shared" si="36"/>
        <v>3052</v>
      </c>
      <c r="I106" s="386">
        <f t="shared" si="36"/>
        <v>0</v>
      </c>
      <c r="J106" s="386">
        <f t="shared" si="36"/>
        <v>0</v>
      </c>
      <c r="K106" s="386">
        <f t="shared" si="36"/>
        <v>0</v>
      </c>
      <c r="L106" s="386">
        <f t="shared" si="36"/>
        <v>0</v>
      </c>
      <c r="M106" s="386">
        <f t="shared" si="36"/>
        <v>0</v>
      </c>
      <c r="N106" s="386">
        <f t="shared" si="36"/>
        <v>0</v>
      </c>
      <c r="O106" s="386">
        <f t="shared" si="36"/>
        <v>0</v>
      </c>
      <c r="P106" s="386">
        <f t="shared" si="36"/>
        <v>0</v>
      </c>
      <c r="Q106" s="386">
        <f t="shared" si="36"/>
        <v>0</v>
      </c>
      <c r="R106" s="388">
        <f t="shared" si="36"/>
        <v>0</v>
      </c>
      <c r="S106" s="391">
        <f t="shared" si="24"/>
        <v>22974</v>
      </c>
      <c r="T106" s="390">
        <f t="shared" si="36"/>
        <v>0</v>
      </c>
      <c r="U106" s="386">
        <f t="shared" si="36"/>
        <v>0</v>
      </c>
      <c r="V106" s="388">
        <f t="shared" si="36"/>
        <v>0</v>
      </c>
      <c r="W106" s="452">
        <f t="shared" si="25"/>
        <v>22974</v>
      </c>
    </row>
    <row r="107" spans="1:23" s="1412" customFormat="1" ht="17.25" customHeight="1" x14ac:dyDescent="0.4">
      <c r="A107" s="1494"/>
      <c r="B107" s="1495"/>
      <c r="C107" s="1727"/>
      <c r="D107" s="1440" t="s">
        <v>17</v>
      </c>
      <c r="E107" s="1694"/>
      <c r="F107" s="1484"/>
      <c r="G107" s="1451">
        <v>12316</v>
      </c>
      <c r="H107" s="1451">
        <v>1911</v>
      </c>
      <c r="I107" s="1451">
        <v>0</v>
      </c>
      <c r="J107" s="1451"/>
      <c r="K107" s="1451"/>
      <c r="L107" s="1451"/>
      <c r="M107" s="1451"/>
      <c r="N107" s="1451"/>
      <c r="O107" s="1451"/>
      <c r="P107" s="1451"/>
      <c r="Q107" s="1451"/>
      <c r="R107" s="1452"/>
      <c r="S107" s="1459">
        <f t="shared" si="24"/>
        <v>14227</v>
      </c>
      <c r="T107" s="1486"/>
      <c r="U107" s="1487"/>
      <c r="V107" s="1488"/>
      <c r="W107" s="1462">
        <f t="shared" si="25"/>
        <v>14227</v>
      </c>
    </row>
    <row r="108" spans="1:23" s="224" customFormat="1" ht="17.25" customHeight="1" x14ac:dyDescent="0.35">
      <c r="A108" s="226"/>
      <c r="B108" s="227"/>
      <c r="C108" s="1707" t="s">
        <v>339</v>
      </c>
      <c r="D108" s="897" t="s">
        <v>651</v>
      </c>
      <c r="E108" s="1694" t="s">
        <v>269</v>
      </c>
      <c r="F108" s="395"/>
      <c r="G108" s="392"/>
      <c r="H108" s="392"/>
      <c r="I108" s="392"/>
      <c r="J108" s="392"/>
      <c r="K108" s="392"/>
      <c r="L108" s="392">
        <v>75</v>
      </c>
      <c r="M108" s="392"/>
      <c r="N108" s="392"/>
      <c r="O108" s="392"/>
      <c r="P108" s="392"/>
      <c r="Q108" s="392"/>
      <c r="R108" s="422"/>
      <c r="S108" s="391">
        <f t="shared" si="24"/>
        <v>75</v>
      </c>
      <c r="T108" s="431"/>
      <c r="U108" s="393"/>
      <c r="V108" s="442"/>
      <c r="W108" s="452">
        <f t="shared" si="25"/>
        <v>75</v>
      </c>
    </row>
    <row r="109" spans="1:23" ht="17.25" customHeight="1" x14ac:dyDescent="0.35">
      <c r="A109" s="228"/>
      <c r="B109" s="229"/>
      <c r="C109" s="1707"/>
      <c r="D109" s="856" t="s">
        <v>299</v>
      </c>
      <c r="E109" s="1694"/>
      <c r="F109" s="396"/>
      <c r="G109" s="386">
        <f t="shared" ref="G109:R109" si="37">G108+G110</f>
        <v>0</v>
      </c>
      <c r="H109" s="386">
        <f t="shared" si="37"/>
        <v>0</v>
      </c>
      <c r="I109" s="386">
        <f t="shared" si="37"/>
        <v>0</v>
      </c>
      <c r="J109" s="386">
        <f t="shared" si="37"/>
        <v>0</v>
      </c>
      <c r="K109" s="386">
        <f t="shared" si="37"/>
        <v>0</v>
      </c>
      <c r="L109" s="386">
        <f t="shared" si="37"/>
        <v>75</v>
      </c>
      <c r="M109" s="386">
        <f t="shared" si="37"/>
        <v>0</v>
      </c>
      <c r="N109" s="386">
        <f t="shared" si="37"/>
        <v>0</v>
      </c>
      <c r="O109" s="386">
        <f t="shared" si="37"/>
        <v>0</v>
      </c>
      <c r="P109" s="386">
        <f t="shared" si="37"/>
        <v>0</v>
      </c>
      <c r="Q109" s="386">
        <f t="shared" si="37"/>
        <v>0</v>
      </c>
      <c r="R109" s="388">
        <f t="shared" si="37"/>
        <v>0</v>
      </c>
      <c r="S109" s="391">
        <f t="shared" si="24"/>
        <v>75</v>
      </c>
      <c r="T109" s="390">
        <f>T108+T110</f>
        <v>0</v>
      </c>
      <c r="U109" s="386">
        <f>U108+U110</f>
        <v>0</v>
      </c>
      <c r="V109" s="388">
        <f>V108+V110</f>
        <v>0</v>
      </c>
      <c r="W109" s="452">
        <f t="shared" si="25"/>
        <v>75</v>
      </c>
    </row>
    <row r="110" spans="1:23" s="292" customFormat="1" ht="17.25" customHeight="1" x14ac:dyDescent="0.4">
      <c r="A110" s="293"/>
      <c r="B110" s="500"/>
      <c r="C110" s="1707"/>
      <c r="D110" s="856" t="s">
        <v>17</v>
      </c>
      <c r="E110" s="1694"/>
      <c r="F110" s="496"/>
      <c r="G110" s="384"/>
      <c r="H110" s="384"/>
      <c r="I110" s="384"/>
      <c r="J110" s="384"/>
      <c r="K110" s="384">
        <v>0</v>
      </c>
      <c r="L110" s="384"/>
      <c r="M110" s="384"/>
      <c r="N110" s="384"/>
      <c r="O110" s="384">
        <v>0</v>
      </c>
      <c r="P110" s="384"/>
      <c r="Q110" s="384"/>
      <c r="R110" s="387"/>
      <c r="S110" s="391">
        <f t="shared" si="24"/>
        <v>0</v>
      </c>
      <c r="T110" s="389"/>
      <c r="U110" s="385"/>
      <c r="V110" s="497"/>
      <c r="W110" s="452">
        <f t="shared" si="25"/>
        <v>0</v>
      </c>
    </row>
    <row r="111" spans="1:23" s="224" customFormat="1" ht="17.25" customHeight="1" x14ac:dyDescent="0.35">
      <c r="A111" s="226"/>
      <c r="B111" s="227"/>
      <c r="C111" s="1707" t="s">
        <v>335</v>
      </c>
      <c r="D111" s="897" t="s">
        <v>651</v>
      </c>
      <c r="E111" s="1694" t="s">
        <v>269</v>
      </c>
      <c r="F111" s="395">
        <v>15</v>
      </c>
      <c r="G111" s="392">
        <v>46567</v>
      </c>
      <c r="H111" s="392">
        <v>9169</v>
      </c>
      <c r="I111" s="392">
        <v>21138</v>
      </c>
      <c r="J111" s="392"/>
      <c r="K111" s="392"/>
      <c r="L111" s="392"/>
      <c r="M111" s="392"/>
      <c r="N111" s="392">
        <v>10750</v>
      </c>
      <c r="O111" s="392"/>
      <c r="P111" s="392"/>
      <c r="Q111" s="392"/>
      <c r="R111" s="422"/>
      <c r="S111" s="391">
        <f t="shared" si="24"/>
        <v>87624</v>
      </c>
      <c r="T111" s="431"/>
      <c r="U111" s="393"/>
      <c r="V111" s="442"/>
      <c r="W111" s="452">
        <f t="shared" si="25"/>
        <v>87624</v>
      </c>
    </row>
    <row r="112" spans="1:23" ht="17.25" customHeight="1" x14ac:dyDescent="0.35">
      <c r="A112" s="228"/>
      <c r="B112" s="229"/>
      <c r="C112" s="1707"/>
      <c r="D112" s="856" t="s">
        <v>299</v>
      </c>
      <c r="E112" s="1694"/>
      <c r="F112" s="396"/>
      <c r="G112" s="386">
        <f>G111+G113</f>
        <v>47567</v>
      </c>
      <c r="H112" s="386">
        <f t="shared" ref="H112:I112" si="38">H111+H113</f>
        <v>9324</v>
      </c>
      <c r="I112" s="386">
        <f t="shared" si="38"/>
        <v>21138</v>
      </c>
      <c r="J112" s="386">
        <f>J111+J113</f>
        <v>0</v>
      </c>
      <c r="K112" s="386">
        <f t="shared" ref="K112:L112" si="39">K111+K113</f>
        <v>0</v>
      </c>
      <c r="L112" s="386">
        <f t="shared" si="39"/>
        <v>0</v>
      </c>
      <c r="M112" s="386">
        <f t="shared" ref="M112" si="40">M111+M113</f>
        <v>0</v>
      </c>
      <c r="N112" s="386">
        <f t="shared" ref="N112:O112" si="41">N111+N113</f>
        <v>10750</v>
      </c>
      <c r="O112" s="386">
        <f t="shared" si="41"/>
        <v>0</v>
      </c>
      <c r="P112" s="386">
        <f t="shared" ref="P112:Q112" si="42">P111+P113</f>
        <v>0</v>
      </c>
      <c r="Q112" s="386">
        <f t="shared" si="42"/>
        <v>0</v>
      </c>
      <c r="R112" s="386">
        <f t="shared" ref="R112" si="43">R111+R113</f>
        <v>0</v>
      </c>
      <c r="S112" s="391">
        <f t="shared" si="24"/>
        <v>88779</v>
      </c>
      <c r="T112" s="432"/>
      <c r="U112" s="394"/>
      <c r="V112" s="443"/>
      <c r="W112" s="452">
        <f t="shared" si="25"/>
        <v>88779</v>
      </c>
    </row>
    <row r="113" spans="1:23" s="1456" customFormat="1" ht="18" customHeight="1" x14ac:dyDescent="0.4">
      <c r="A113" s="1489"/>
      <c r="B113" s="1508"/>
      <c r="C113" s="1707"/>
      <c r="D113" s="1368" t="s">
        <v>17</v>
      </c>
      <c r="E113" s="1694"/>
      <c r="F113" s="1491"/>
      <c r="G113" s="1457">
        <v>1000</v>
      </c>
      <c r="H113" s="1457">
        <v>155</v>
      </c>
      <c r="I113" s="1457"/>
      <c r="J113" s="1457"/>
      <c r="K113" s="1457">
        <v>0</v>
      </c>
      <c r="L113" s="1457"/>
      <c r="M113" s="1457"/>
      <c r="N113" s="1457">
        <v>0</v>
      </c>
      <c r="O113" s="1457"/>
      <c r="P113" s="1457"/>
      <c r="Q113" s="1457"/>
      <c r="R113" s="1458"/>
      <c r="S113" s="1453">
        <f t="shared" si="24"/>
        <v>1155</v>
      </c>
      <c r="T113" s="1460"/>
      <c r="U113" s="1461"/>
      <c r="V113" s="1492"/>
      <c r="W113" s="1455">
        <f t="shared" si="25"/>
        <v>1155</v>
      </c>
    </row>
    <row r="114" spans="1:23" s="233" customFormat="1" ht="17.25" hidden="1" customHeight="1" x14ac:dyDescent="0.35">
      <c r="A114" s="232"/>
      <c r="B114" s="241"/>
      <c r="C114" s="1707" t="s">
        <v>604</v>
      </c>
      <c r="D114" s="897" t="s">
        <v>651</v>
      </c>
      <c r="E114" s="1694" t="s">
        <v>332</v>
      </c>
      <c r="F114" s="397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423"/>
      <c r="S114" s="391">
        <f t="shared" si="24"/>
        <v>0</v>
      </c>
      <c r="T114" s="433"/>
      <c r="U114" s="399"/>
      <c r="V114" s="444"/>
      <c r="W114" s="452">
        <f t="shared" si="25"/>
        <v>0</v>
      </c>
    </row>
    <row r="115" spans="1:23" s="233" customFormat="1" ht="17.25" hidden="1" customHeight="1" x14ac:dyDescent="0.35">
      <c r="A115" s="232"/>
      <c r="B115" s="241"/>
      <c r="C115" s="1707"/>
      <c r="D115" s="856" t="s">
        <v>299</v>
      </c>
      <c r="E115" s="1694"/>
      <c r="F115" s="397"/>
      <c r="G115" s="386">
        <f>G114+G116</f>
        <v>0</v>
      </c>
      <c r="H115" s="386">
        <f t="shared" ref="H115:T115" si="44">H114+H116</f>
        <v>0</v>
      </c>
      <c r="I115" s="386">
        <f t="shared" si="44"/>
        <v>0</v>
      </c>
      <c r="J115" s="386">
        <f t="shared" si="44"/>
        <v>0</v>
      </c>
      <c r="K115" s="386">
        <f t="shared" si="44"/>
        <v>0</v>
      </c>
      <c r="L115" s="386">
        <f t="shared" si="44"/>
        <v>0</v>
      </c>
      <c r="M115" s="386">
        <f t="shared" si="44"/>
        <v>0</v>
      </c>
      <c r="N115" s="386">
        <f t="shared" si="44"/>
        <v>0</v>
      </c>
      <c r="O115" s="386">
        <f t="shared" si="44"/>
        <v>0</v>
      </c>
      <c r="P115" s="386">
        <f t="shared" si="44"/>
        <v>0</v>
      </c>
      <c r="Q115" s="386">
        <f t="shared" si="44"/>
        <v>0</v>
      </c>
      <c r="R115" s="386">
        <f t="shared" si="44"/>
        <v>0</v>
      </c>
      <c r="S115" s="391">
        <f t="shared" si="24"/>
        <v>0</v>
      </c>
      <c r="T115" s="386">
        <f t="shared" si="44"/>
        <v>0</v>
      </c>
      <c r="U115" s="386">
        <f t="shared" ref="U115" si="45">U114+U116</f>
        <v>0</v>
      </c>
      <c r="V115" s="386">
        <f t="shared" ref="V115" si="46">V114+V116</f>
        <v>0</v>
      </c>
      <c r="W115" s="452">
        <f t="shared" si="25"/>
        <v>0</v>
      </c>
    </row>
    <row r="116" spans="1:23" s="292" customFormat="1" ht="17.25" hidden="1" customHeight="1" x14ac:dyDescent="0.4">
      <c r="A116" s="293"/>
      <c r="B116" s="500"/>
      <c r="C116" s="1707"/>
      <c r="D116" s="856" t="s">
        <v>17</v>
      </c>
      <c r="E116" s="1694"/>
      <c r="F116" s="496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7"/>
      <c r="S116" s="391">
        <f t="shared" si="24"/>
        <v>0</v>
      </c>
      <c r="T116" s="389"/>
      <c r="U116" s="385"/>
      <c r="V116" s="497"/>
      <c r="W116" s="452">
        <f t="shared" si="25"/>
        <v>0</v>
      </c>
    </row>
    <row r="117" spans="1:23" s="224" customFormat="1" ht="17.25" customHeight="1" x14ac:dyDescent="0.35">
      <c r="A117" s="226"/>
      <c r="B117" s="227"/>
      <c r="C117" s="1765" t="s">
        <v>331</v>
      </c>
      <c r="D117" s="897" t="s">
        <v>651</v>
      </c>
      <c r="E117" s="1694" t="s">
        <v>269</v>
      </c>
      <c r="F117" s="395"/>
      <c r="G117" s="392"/>
      <c r="H117" s="392"/>
      <c r="I117" s="392">
        <v>18000</v>
      </c>
      <c r="J117" s="392"/>
      <c r="K117" s="392"/>
      <c r="L117" s="392"/>
      <c r="M117" s="392"/>
      <c r="N117" s="392"/>
      <c r="O117" s="392"/>
      <c r="P117" s="392"/>
      <c r="Q117" s="392"/>
      <c r="R117" s="422"/>
      <c r="S117" s="391">
        <f t="shared" si="24"/>
        <v>18000</v>
      </c>
      <c r="T117" s="431"/>
      <c r="U117" s="393"/>
      <c r="V117" s="442"/>
      <c r="W117" s="452">
        <f t="shared" si="25"/>
        <v>18000</v>
      </c>
    </row>
    <row r="118" spans="1:23" ht="17.25" customHeight="1" x14ac:dyDescent="0.35">
      <c r="A118" s="228"/>
      <c r="B118" s="229"/>
      <c r="C118" s="1765"/>
      <c r="D118" s="856" t="s">
        <v>299</v>
      </c>
      <c r="E118" s="1694"/>
      <c r="F118" s="396"/>
      <c r="G118" s="386">
        <f t="shared" ref="G118:V118" si="47">G117+G119</f>
        <v>0</v>
      </c>
      <c r="H118" s="386">
        <f t="shared" si="47"/>
        <v>0</v>
      </c>
      <c r="I118" s="386">
        <f t="shared" si="47"/>
        <v>18000</v>
      </c>
      <c r="J118" s="386">
        <f t="shared" si="47"/>
        <v>0</v>
      </c>
      <c r="K118" s="386">
        <f t="shared" si="47"/>
        <v>0</v>
      </c>
      <c r="L118" s="386">
        <f t="shared" si="47"/>
        <v>0</v>
      </c>
      <c r="M118" s="386">
        <f t="shared" si="47"/>
        <v>0</v>
      </c>
      <c r="N118" s="386">
        <f t="shared" si="47"/>
        <v>0</v>
      </c>
      <c r="O118" s="386">
        <f t="shared" si="47"/>
        <v>0</v>
      </c>
      <c r="P118" s="386">
        <f t="shared" si="47"/>
        <v>0</v>
      </c>
      <c r="Q118" s="386">
        <f t="shared" si="47"/>
        <v>0</v>
      </c>
      <c r="R118" s="388">
        <f t="shared" si="47"/>
        <v>0</v>
      </c>
      <c r="S118" s="391">
        <f t="shared" si="24"/>
        <v>18000</v>
      </c>
      <c r="T118" s="390">
        <f t="shared" si="47"/>
        <v>0</v>
      </c>
      <c r="U118" s="386">
        <f t="shared" si="47"/>
        <v>0</v>
      </c>
      <c r="V118" s="388">
        <f t="shared" si="47"/>
        <v>0</v>
      </c>
      <c r="W118" s="452">
        <f t="shared" si="25"/>
        <v>18000</v>
      </c>
    </row>
    <row r="119" spans="1:23" ht="17.25" customHeight="1" x14ac:dyDescent="0.35">
      <c r="A119" s="228"/>
      <c r="B119" s="229"/>
      <c r="C119" s="1765"/>
      <c r="D119" s="856" t="s">
        <v>17</v>
      </c>
      <c r="E119" s="1694"/>
      <c r="F119" s="396"/>
      <c r="G119" s="386"/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  <c r="R119" s="388"/>
      <c r="S119" s="391">
        <f t="shared" si="24"/>
        <v>0</v>
      </c>
      <c r="T119" s="432"/>
      <c r="U119" s="394"/>
      <c r="V119" s="443"/>
      <c r="W119" s="452">
        <f t="shared" si="25"/>
        <v>0</v>
      </c>
    </row>
    <row r="120" spans="1:23" s="224" customFormat="1" ht="17.25" customHeight="1" x14ac:dyDescent="0.35">
      <c r="A120" s="226"/>
      <c r="B120" s="227"/>
      <c r="C120" s="1765" t="s">
        <v>330</v>
      </c>
      <c r="D120" s="897" t="s">
        <v>651</v>
      </c>
      <c r="E120" s="1694" t="s">
        <v>269</v>
      </c>
      <c r="F120" s="395"/>
      <c r="G120" s="392"/>
      <c r="H120" s="392"/>
      <c r="I120" s="392">
        <v>1500</v>
      </c>
      <c r="J120" s="392"/>
      <c r="K120" s="392"/>
      <c r="L120" s="392"/>
      <c r="M120" s="392"/>
      <c r="N120" s="392"/>
      <c r="O120" s="392"/>
      <c r="P120" s="392"/>
      <c r="Q120" s="392"/>
      <c r="R120" s="422"/>
      <c r="S120" s="391">
        <f t="shared" si="24"/>
        <v>1500</v>
      </c>
      <c r="T120" s="431"/>
      <c r="U120" s="393"/>
      <c r="V120" s="442"/>
      <c r="W120" s="452">
        <f t="shared" si="25"/>
        <v>1500</v>
      </c>
    </row>
    <row r="121" spans="1:23" ht="17.25" customHeight="1" x14ac:dyDescent="0.35">
      <c r="A121" s="228"/>
      <c r="B121" s="229"/>
      <c r="C121" s="1765"/>
      <c r="D121" s="856" t="s">
        <v>299</v>
      </c>
      <c r="E121" s="1694"/>
      <c r="F121" s="396"/>
      <c r="G121" s="386">
        <f t="shared" ref="G121:V121" si="48">G120+G122</f>
        <v>0</v>
      </c>
      <c r="H121" s="386">
        <f t="shared" si="48"/>
        <v>0</v>
      </c>
      <c r="I121" s="386">
        <f t="shared" si="48"/>
        <v>1500</v>
      </c>
      <c r="J121" s="386">
        <f t="shared" si="48"/>
        <v>0</v>
      </c>
      <c r="K121" s="386">
        <f t="shared" si="48"/>
        <v>0</v>
      </c>
      <c r="L121" s="386">
        <f t="shared" si="48"/>
        <v>0</v>
      </c>
      <c r="M121" s="386">
        <f t="shared" si="48"/>
        <v>0</v>
      </c>
      <c r="N121" s="386">
        <f t="shared" si="48"/>
        <v>0</v>
      </c>
      <c r="O121" s="386">
        <f t="shared" si="48"/>
        <v>0</v>
      </c>
      <c r="P121" s="386">
        <f t="shared" si="48"/>
        <v>0</v>
      </c>
      <c r="Q121" s="386">
        <f t="shared" si="48"/>
        <v>0</v>
      </c>
      <c r="R121" s="388">
        <f t="shared" si="48"/>
        <v>0</v>
      </c>
      <c r="S121" s="391">
        <f t="shared" si="24"/>
        <v>1500</v>
      </c>
      <c r="T121" s="390">
        <f t="shared" si="48"/>
        <v>0</v>
      </c>
      <c r="U121" s="386">
        <f t="shared" si="48"/>
        <v>0</v>
      </c>
      <c r="V121" s="388">
        <f t="shared" si="48"/>
        <v>0</v>
      </c>
      <c r="W121" s="452">
        <f t="shared" si="25"/>
        <v>1500</v>
      </c>
    </row>
    <row r="122" spans="1:23" ht="17.25" customHeight="1" x14ac:dyDescent="0.35">
      <c r="A122" s="228"/>
      <c r="B122" s="229"/>
      <c r="C122" s="1765"/>
      <c r="D122" s="856" t="s">
        <v>17</v>
      </c>
      <c r="E122" s="1694"/>
      <c r="F122" s="39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  <c r="R122" s="388"/>
      <c r="S122" s="391">
        <f t="shared" si="24"/>
        <v>0</v>
      </c>
      <c r="T122" s="432"/>
      <c r="U122" s="394"/>
      <c r="V122" s="443"/>
      <c r="W122" s="452">
        <f t="shared" si="25"/>
        <v>0</v>
      </c>
    </row>
    <row r="123" spans="1:23" s="224" customFormat="1" ht="17.25" customHeight="1" x14ac:dyDescent="0.35">
      <c r="A123" s="226"/>
      <c r="B123" s="227"/>
      <c r="C123" s="1707" t="s">
        <v>298</v>
      </c>
      <c r="D123" s="897" t="s">
        <v>651</v>
      </c>
      <c r="E123" s="1694" t="s">
        <v>269</v>
      </c>
      <c r="F123" s="395"/>
      <c r="G123" s="392"/>
      <c r="H123" s="392"/>
      <c r="I123" s="392"/>
      <c r="J123" s="392"/>
      <c r="K123" s="392"/>
      <c r="L123" s="392">
        <v>35377</v>
      </c>
      <c r="M123" s="392"/>
      <c r="N123" s="392"/>
      <c r="O123" s="392"/>
      <c r="P123" s="392"/>
      <c r="Q123" s="392"/>
      <c r="R123" s="422"/>
      <c r="S123" s="391">
        <f t="shared" si="24"/>
        <v>35377</v>
      </c>
      <c r="T123" s="431"/>
      <c r="U123" s="393"/>
      <c r="V123" s="442"/>
      <c r="W123" s="452">
        <f t="shared" si="25"/>
        <v>35377</v>
      </c>
    </row>
    <row r="124" spans="1:23" ht="17.25" customHeight="1" x14ac:dyDescent="0.35">
      <c r="A124" s="228"/>
      <c r="B124" s="229"/>
      <c r="C124" s="1707"/>
      <c r="D124" s="856" t="s">
        <v>299</v>
      </c>
      <c r="E124" s="1694"/>
      <c r="F124" s="396"/>
      <c r="G124" s="386">
        <f t="shared" ref="G124:V124" si="49">G123+G125</f>
        <v>0</v>
      </c>
      <c r="H124" s="386">
        <f t="shared" si="49"/>
        <v>0</v>
      </c>
      <c r="I124" s="386">
        <f t="shared" si="49"/>
        <v>0</v>
      </c>
      <c r="J124" s="386">
        <f t="shared" si="49"/>
        <v>0</v>
      </c>
      <c r="K124" s="386">
        <f t="shared" si="49"/>
        <v>0</v>
      </c>
      <c r="L124" s="386">
        <f t="shared" si="49"/>
        <v>25377</v>
      </c>
      <c r="M124" s="386">
        <f t="shared" si="49"/>
        <v>0</v>
      </c>
      <c r="N124" s="386">
        <f t="shared" si="49"/>
        <v>0</v>
      </c>
      <c r="O124" s="386">
        <f t="shared" si="49"/>
        <v>0</v>
      </c>
      <c r="P124" s="386">
        <f t="shared" si="49"/>
        <v>0</v>
      </c>
      <c r="Q124" s="386">
        <f t="shared" si="49"/>
        <v>0</v>
      </c>
      <c r="R124" s="388">
        <f t="shared" si="49"/>
        <v>0</v>
      </c>
      <c r="S124" s="391">
        <f t="shared" si="24"/>
        <v>25377</v>
      </c>
      <c r="T124" s="390">
        <f t="shared" si="49"/>
        <v>0</v>
      </c>
      <c r="U124" s="386">
        <f t="shared" si="49"/>
        <v>0</v>
      </c>
      <c r="V124" s="388">
        <f t="shared" si="49"/>
        <v>0</v>
      </c>
      <c r="W124" s="452">
        <f t="shared" si="25"/>
        <v>25377</v>
      </c>
    </row>
    <row r="125" spans="1:23" s="1419" customFormat="1" ht="17.25" customHeight="1" x14ac:dyDescent="0.4">
      <c r="A125" s="1482"/>
      <c r="B125" s="1483"/>
      <c r="C125" s="1707"/>
      <c r="D125" s="1368" t="s">
        <v>17</v>
      </c>
      <c r="E125" s="1694"/>
      <c r="F125" s="1484"/>
      <c r="G125" s="1451"/>
      <c r="H125" s="1451"/>
      <c r="I125" s="1451"/>
      <c r="J125" s="1451"/>
      <c r="K125" s="1451"/>
      <c r="L125" s="1451">
        <v>-10000</v>
      </c>
      <c r="M125" s="1451">
        <v>0</v>
      </c>
      <c r="N125" s="1451">
        <v>0</v>
      </c>
      <c r="O125" s="1451"/>
      <c r="P125" s="1451"/>
      <c r="Q125" s="1451"/>
      <c r="R125" s="1452"/>
      <c r="S125" s="1459">
        <f t="shared" si="24"/>
        <v>-10000</v>
      </c>
      <c r="T125" s="1454"/>
      <c r="U125" s="1451"/>
      <c r="V125" s="1452"/>
      <c r="W125" s="1462">
        <f t="shared" si="25"/>
        <v>-10000</v>
      </c>
    </row>
    <row r="126" spans="1:23" s="224" customFormat="1" ht="17.25" hidden="1" customHeight="1" x14ac:dyDescent="0.35">
      <c r="A126" s="226"/>
      <c r="B126" s="227"/>
      <c r="C126" s="1708"/>
      <c r="D126" s="897" t="s">
        <v>651</v>
      </c>
      <c r="E126" s="1694" t="s">
        <v>269</v>
      </c>
      <c r="F126" s="395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422"/>
      <c r="S126" s="391">
        <f t="shared" si="24"/>
        <v>0</v>
      </c>
      <c r="T126" s="431"/>
      <c r="U126" s="393"/>
      <c r="V126" s="442"/>
      <c r="W126" s="452">
        <f t="shared" si="25"/>
        <v>0</v>
      </c>
    </row>
    <row r="127" spans="1:23" ht="17.25" hidden="1" customHeight="1" x14ac:dyDescent="0.35">
      <c r="A127" s="228"/>
      <c r="B127" s="229"/>
      <c r="C127" s="1749"/>
      <c r="D127" s="856" t="s">
        <v>299</v>
      </c>
      <c r="E127" s="1694"/>
      <c r="F127" s="396"/>
      <c r="G127" s="386">
        <f t="shared" ref="G127:V127" si="50">G126+G128</f>
        <v>0</v>
      </c>
      <c r="H127" s="386">
        <f t="shared" si="50"/>
        <v>0</v>
      </c>
      <c r="I127" s="386">
        <f t="shared" si="50"/>
        <v>0</v>
      </c>
      <c r="J127" s="386">
        <f t="shared" si="50"/>
        <v>0</v>
      </c>
      <c r="K127" s="386">
        <f t="shared" si="50"/>
        <v>0</v>
      </c>
      <c r="L127" s="386">
        <f t="shared" si="50"/>
        <v>0</v>
      </c>
      <c r="M127" s="386">
        <f t="shared" si="50"/>
        <v>0</v>
      </c>
      <c r="N127" s="386">
        <f t="shared" si="50"/>
        <v>0</v>
      </c>
      <c r="O127" s="386">
        <f t="shared" si="50"/>
        <v>0</v>
      </c>
      <c r="P127" s="386">
        <f t="shared" si="50"/>
        <v>0</v>
      </c>
      <c r="Q127" s="386">
        <f t="shared" si="50"/>
        <v>0</v>
      </c>
      <c r="R127" s="388">
        <f t="shared" si="50"/>
        <v>0</v>
      </c>
      <c r="S127" s="391">
        <f t="shared" si="24"/>
        <v>0</v>
      </c>
      <c r="T127" s="390">
        <f t="shared" si="50"/>
        <v>0</v>
      </c>
      <c r="U127" s="386">
        <f t="shared" si="50"/>
        <v>0</v>
      </c>
      <c r="V127" s="388">
        <f t="shared" si="50"/>
        <v>0</v>
      </c>
      <c r="W127" s="452">
        <f t="shared" si="25"/>
        <v>0</v>
      </c>
    </row>
    <row r="128" spans="1:23" ht="17.25" hidden="1" customHeight="1" x14ac:dyDescent="0.35">
      <c r="A128" s="228"/>
      <c r="B128" s="229"/>
      <c r="C128" s="1749"/>
      <c r="D128" s="856" t="s">
        <v>17</v>
      </c>
      <c r="E128" s="1694"/>
      <c r="F128" s="396"/>
      <c r="G128" s="386">
        <v>0</v>
      </c>
      <c r="H128" s="386">
        <v>0</v>
      </c>
      <c r="I128" s="386">
        <v>0</v>
      </c>
      <c r="J128" s="386"/>
      <c r="K128" s="386"/>
      <c r="L128" s="386"/>
      <c r="M128" s="386">
        <v>0</v>
      </c>
      <c r="N128" s="386"/>
      <c r="O128" s="386"/>
      <c r="P128" s="386"/>
      <c r="Q128" s="386"/>
      <c r="R128" s="388"/>
      <c r="S128" s="391">
        <f t="shared" si="24"/>
        <v>0</v>
      </c>
      <c r="T128" s="432"/>
      <c r="U128" s="394"/>
      <c r="V128" s="443"/>
      <c r="W128" s="452">
        <f t="shared" si="25"/>
        <v>0</v>
      </c>
    </row>
    <row r="129" spans="1:23" s="224" customFormat="1" ht="17.25" customHeight="1" x14ac:dyDescent="0.35">
      <c r="A129" s="226"/>
      <c r="B129" s="227"/>
      <c r="C129" s="1707" t="s">
        <v>319</v>
      </c>
      <c r="D129" s="897" t="s">
        <v>651</v>
      </c>
      <c r="E129" s="1694" t="s">
        <v>269</v>
      </c>
      <c r="F129" s="395"/>
      <c r="G129" s="392"/>
      <c r="H129" s="392"/>
      <c r="I129" s="392"/>
      <c r="J129" s="392"/>
      <c r="K129" s="392"/>
      <c r="L129" s="392"/>
      <c r="M129" s="392"/>
      <c r="N129" s="392"/>
      <c r="O129" s="392"/>
      <c r="P129" s="392"/>
      <c r="Q129" s="392"/>
      <c r="R129" s="422"/>
      <c r="S129" s="391">
        <f t="shared" si="24"/>
        <v>0</v>
      </c>
      <c r="T129" s="431">
        <v>47683</v>
      </c>
      <c r="U129" s="393"/>
      <c r="V129" s="442"/>
      <c r="W129" s="452">
        <f t="shared" si="25"/>
        <v>47683</v>
      </c>
    </row>
    <row r="130" spans="1:23" ht="17.25" customHeight="1" x14ac:dyDescent="0.35">
      <c r="A130" s="228"/>
      <c r="B130" s="229"/>
      <c r="C130" s="1707"/>
      <c r="D130" s="856" t="s">
        <v>299</v>
      </c>
      <c r="E130" s="1694"/>
      <c r="F130" s="396"/>
      <c r="G130" s="386">
        <f>G129+G131</f>
        <v>0</v>
      </c>
      <c r="H130" s="386">
        <f t="shared" ref="H130:T130" si="51">H129+H131</f>
        <v>0</v>
      </c>
      <c r="I130" s="386">
        <f t="shared" si="51"/>
        <v>0</v>
      </c>
      <c r="J130" s="386">
        <f t="shared" si="51"/>
        <v>0</v>
      </c>
      <c r="K130" s="386">
        <f t="shared" si="51"/>
        <v>0</v>
      </c>
      <c r="L130" s="386">
        <f t="shared" si="51"/>
        <v>0</v>
      </c>
      <c r="M130" s="386">
        <f t="shared" si="51"/>
        <v>0</v>
      </c>
      <c r="N130" s="386">
        <f t="shared" si="51"/>
        <v>0</v>
      </c>
      <c r="O130" s="386">
        <f t="shared" si="51"/>
        <v>0</v>
      </c>
      <c r="P130" s="386">
        <f t="shared" si="51"/>
        <v>0</v>
      </c>
      <c r="Q130" s="386">
        <f t="shared" si="51"/>
        <v>0</v>
      </c>
      <c r="R130" s="388"/>
      <c r="S130" s="391">
        <f t="shared" si="24"/>
        <v>0</v>
      </c>
      <c r="T130" s="390">
        <f t="shared" si="51"/>
        <v>47683</v>
      </c>
      <c r="U130" s="386">
        <f>U129+U131</f>
        <v>0</v>
      </c>
      <c r="V130" s="388">
        <f>V129+V131</f>
        <v>0</v>
      </c>
      <c r="W130" s="452">
        <f t="shared" si="25"/>
        <v>47683</v>
      </c>
    </row>
    <row r="131" spans="1:23" s="289" customFormat="1" ht="17.25" customHeight="1" x14ac:dyDescent="0.4">
      <c r="A131" s="293"/>
      <c r="B131" s="500"/>
      <c r="C131" s="1707"/>
      <c r="D131" s="856" t="s">
        <v>17</v>
      </c>
      <c r="E131" s="1694"/>
      <c r="F131" s="496"/>
      <c r="G131" s="384"/>
      <c r="H131" s="384"/>
      <c r="I131" s="384">
        <v>0</v>
      </c>
      <c r="J131" s="384"/>
      <c r="K131" s="384"/>
      <c r="L131" s="384"/>
      <c r="M131" s="384"/>
      <c r="N131" s="384"/>
      <c r="O131" s="384"/>
      <c r="P131" s="384"/>
      <c r="Q131" s="384"/>
      <c r="R131" s="387"/>
      <c r="S131" s="391">
        <f t="shared" si="24"/>
        <v>0</v>
      </c>
      <c r="T131" s="389">
        <v>0</v>
      </c>
      <c r="U131" s="385"/>
      <c r="V131" s="497"/>
      <c r="W131" s="452">
        <f t="shared" si="25"/>
        <v>0</v>
      </c>
    </row>
    <row r="132" spans="1:23" s="224" customFormat="1" ht="17.25" customHeight="1" x14ac:dyDescent="0.35">
      <c r="A132" s="226"/>
      <c r="B132" s="227"/>
      <c r="C132" s="1707" t="s">
        <v>313</v>
      </c>
      <c r="D132" s="897" t="s">
        <v>651</v>
      </c>
      <c r="E132" s="1694" t="s">
        <v>269</v>
      </c>
      <c r="F132" s="395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422"/>
      <c r="S132" s="391">
        <f t="shared" si="24"/>
        <v>0</v>
      </c>
      <c r="T132" s="431"/>
      <c r="U132" s="393"/>
      <c r="V132" s="442"/>
      <c r="W132" s="452">
        <f t="shared" si="25"/>
        <v>0</v>
      </c>
    </row>
    <row r="133" spans="1:23" ht="17.25" customHeight="1" x14ac:dyDescent="0.35">
      <c r="A133" s="228"/>
      <c r="B133" s="229"/>
      <c r="C133" s="1707"/>
      <c r="D133" s="856" t="s">
        <v>299</v>
      </c>
      <c r="E133" s="1694"/>
      <c r="F133" s="396"/>
      <c r="G133" s="386">
        <f>G132+G134</f>
        <v>0</v>
      </c>
      <c r="H133" s="386">
        <f t="shared" ref="H133:R133" si="52">H132+H134</f>
        <v>0</v>
      </c>
      <c r="I133" s="386">
        <f t="shared" si="52"/>
        <v>0</v>
      </c>
      <c r="J133" s="386">
        <f t="shared" si="52"/>
        <v>0</v>
      </c>
      <c r="K133" s="386">
        <f t="shared" si="52"/>
        <v>0</v>
      </c>
      <c r="L133" s="386">
        <f t="shared" si="52"/>
        <v>0</v>
      </c>
      <c r="M133" s="386">
        <f t="shared" si="52"/>
        <v>0</v>
      </c>
      <c r="N133" s="386">
        <f t="shared" si="52"/>
        <v>0</v>
      </c>
      <c r="O133" s="386">
        <f t="shared" si="52"/>
        <v>0</v>
      </c>
      <c r="P133" s="386">
        <f t="shared" si="52"/>
        <v>0</v>
      </c>
      <c r="Q133" s="386">
        <f t="shared" si="52"/>
        <v>0</v>
      </c>
      <c r="R133" s="388">
        <f t="shared" si="52"/>
        <v>0</v>
      </c>
      <c r="S133" s="391">
        <f t="shared" si="24"/>
        <v>0</v>
      </c>
      <c r="T133" s="432"/>
      <c r="U133" s="394"/>
      <c r="V133" s="443"/>
      <c r="W133" s="452">
        <f t="shared" si="25"/>
        <v>0</v>
      </c>
    </row>
    <row r="134" spans="1:23" ht="17.25" customHeight="1" x14ac:dyDescent="0.35">
      <c r="A134" s="228"/>
      <c r="B134" s="229"/>
      <c r="C134" s="1707"/>
      <c r="D134" s="856" t="s">
        <v>17</v>
      </c>
      <c r="E134" s="1694"/>
      <c r="F134" s="396"/>
      <c r="G134" s="386"/>
      <c r="H134" s="386"/>
      <c r="I134" s="386"/>
      <c r="J134" s="386"/>
      <c r="K134" s="386"/>
      <c r="L134" s="386"/>
      <c r="M134" s="386"/>
      <c r="N134" s="386"/>
      <c r="O134" s="386"/>
      <c r="P134" s="386"/>
      <c r="Q134" s="386"/>
      <c r="R134" s="388"/>
      <c r="S134" s="391">
        <f t="shared" si="24"/>
        <v>0</v>
      </c>
      <c r="T134" s="432"/>
      <c r="U134" s="394"/>
      <c r="V134" s="443"/>
      <c r="W134" s="452">
        <f t="shared" si="25"/>
        <v>0</v>
      </c>
    </row>
    <row r="135" spans="1:23" ht="17.25" hidden="1" customHeight="1" x14ac:dyDescent="0.35">
      <c r="A135" s="228"/>
      <c r="B135" s="229"/>
      <c r="C135" s="1707" t="s">
        <v>602</v>
      </c>
      <c r="D135" s="897" t="s">
        <v>651</v>
      </c>
      <c r="E135" s="1694" t="s">
        <v>332</v>
      </c>
      <c r="F135" s="39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8"/>
      <c r="S135" s="391">
        <f t="shared" si="24"/>
        <v>0</v>
      </c>
      <c r="T135" s="432"/>
      <c r="U135" s="394"/>
      <c r="V135" s="443"/>
      <c r="W135" s="452">
        <f t="shared" si="25"/>
        <v>0</v>
      </c>
    </row>
    <row r="136" spans="1:23" ht="17.25" hidden="1" customHeight="1" x14ac:dyDescent="0.35">
      <c r="A136" s="228"/>
      <c r="B136" s="229"/>
      <c r="C136" s="1707"/>
      <c r="D136" s="856" t="s">
        <v>299</v>
      </c>
      <c r="E136" s="1694"/>
      <c r="F136" s="396"/>
      <c r="G136" s="386">
        <f t="shared" ref="G136:R136" si="53">G135+G137</f>
        <v>0</v>
      </c>
      <c r="H136" s="386">
        <f t="shared" si="53"/>
        <v>0</v>
      </c>
      <c r="I136" s="386">
        <f t="shared" si="53"/>
        <v>0</v>
      </c>
      <c r="J136" s="386">
        <f t="shared" si="53"/>
        <v>0</v>
      </c>
      <c r="K136" s="386">
        <f t="shared" si="53"/>
        <v>0</v>
      </c>
      <c r="L136" s="386">
        <f t="shared" si="53"/>
        <v>0</v>
      </c>
      <c r="M136" s="386">
        <f t="shared" si="53"/>
        <v>0</v>
      </c>
      <c r="N136" s="386">
        <f t="shared" si="53"/>
        <v>0</v>
      </c>
      <c r="O136" s="386">
        <f t="shared" si="53"/>
        <v>0</v>
      </c>
      <c r="P136" s="386">
        <f t="shared" si="53"/>
        <v>0</v>
      </c>
      <c r="Q136" s="386">
        <f t="shared" si="53"/>
        <v>0</v>
      </c>
      <c r="R136" s="386">
        <f t="shared" si="53"/>
        <v>0</v>
      </c>
      <c r="S136" s="391">
        <f t="shared" si="24"/>
        <v>0</v>
      </c>
      <c r="T136" s="432"/>
      <c r="U136" s="394"/>
      <c r="V136" s="443"/>
      <c r="W136" s="452">
        <f t="shared" si="25"/>
        <v>0</v>
      </c>
    </row>
    <row r="137" spans="1:23" ht="17.25" hidden="1" customHeight="1" x14ac:dyDescent="0.35">
      <c r="A137" s="228"/>
      <c r="B137" s="229"/>
      <c r="C137" s="1707"/>
      <c r="D137" s="856" t="s">
        <v>17</v>
      </c>
      <c r="E137" s="1694"/>
      <c r="F137" s="39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8"/>
      <c r="S137" s="391">
        <f t="shared" si="24"/>
        <v>0</v>
      </c>
      <c r="T137" s="432"/>
      <c r="U137" s="394"/>
      <c r="V137" s="443"/>
      <c r="W137" s="452">
        <f t="shared" si="25"/>
        <v>0</v>
      </c>
    </row>
    <row r="138" spans="1:23" s="224" customFormat="1" ht="17.25" customHeight="1" x14ac:dyDescent="0.35">
      <c r="A138" s="226"/>
      <c r="B138" s="227"/>
      <c r="C138" s="1707" t="s">
        <v>309</v>
      </c>
      <c r="D138" s="897" t="s">
        <v>651</v>
      </c>
      <c r="E138" s="1694" t="s">
        <v>269</v>
      </c>
      <c r="F138" s="395"/>
      <c r="G138" s="392"/>
      <c r="H138" s="392"/>
      <c r="I138" s="392">
        <v>6000</v>
      </c>
      <c r="J138" s="392">
        <v>0</v>
      </c>
      <c r="K138" s="392"/>
      <c r="L138" s="392"/>
      <c r="M138" s="392"/>
      <c r="N138" s="392"/>
      <c r="O138" s="392"/>
      <c r="P138" s="392"/>
      <c r="Q138" s="392"/>
      <c r="R138" s="422"/>
      <c r="S138" s="391">
        <f t="shared" ref="S138:S201" si="54">SUM(G138:R138)</f>
        <v>6000</v>
      </c>
      <c r="T138" s="431"/>
      <c r="U138" s="393"/>
      <c r="V138" s="442"/>
      <c r="W138" s="452">
        <f t="shared" ref="W138:W201" si="55">SUM(S138:V138)</f>
        <v>6000</v>
      </c>
    </row>
    <row r="139" spans="1:23" ht="17.25" customHeight="1" x14ac:dyDescent="0.35">
      <c r="A139" s="228"/>
      <c r="B139" s="229"/>
      <c r="C139" s="1707"/>
      <c r="D139" s="856" t="s">
        <v>299</v>
      </c>
      <c r="E139" s="1694"/>
      <c r="F139" s="396"/>
      <c r="G139" s="386">
        <f t="shared" ref="G139:V139" si="56">G138+G140</f>
        <v>0</v>
      </c>
      <c r="H139" s="386">
        <f t="shared" si="56"/>
        <v>0</v>
      </c>
      <c r="I139" s="386">
        <f t="shared" si="56"/>
        <v>6000</v>
      </c>
      <c r="J139" s="386">
        <f t="shared" si="56"/>
        <v>0</v>
      </c>
      <c r="K139" s="386">
        <f t="shared" si="56"/>
        <v>0</v>
      </c>
      <c r="L139" s="386">
        <f t="shared" si="56"/>
        <v>0</v>
      </c>
      <c r="M139" s="386">
        <f t="shared" si="56"/>
        <v>0</v>
      </c>
      <c r="N139" s="386">
        <f t="shared" si="56"/>
        <v>0</v>
      </c>
      <c r="O139" s="386">
        <f t="shared" si="56"/>
        <v>0</v>
      </c>
      <c r="P139" s="386">
        <f t="shared" si="56"/>
        <v>0</v>
      </c>
      <c r="Q139" s="386">
        <f t="shared" si="56"/>
        <v>0</v>
      </c>
      <c r="R139" s="388">
        <f t="shared" si="56"/>
        <v>0</v>
      </c>
      <c r="S139" s="391">
        <f t="shared" si="54"/>
        <v>6000</v>
      </c>
      <c r="T139" s="390">
        <f t="shared" si="56"/>
        <v>0</v>
      </c>
      <c r="U139" s="386">
        <f t="shared" si="56"/>
        <v>0</v>
      </c>
      <c r="V139" s="388">
        <f t="shared" si="56"/>
        <v>0</v>
      </c>
      <c r="W139" s="452">
        <f t="shared" si="55"/>
        <v>6000</v>
      </c>
    </row>
    <row r="140" spans="1:23" ht="17.25" customHeight="1" x14ac:dyDescent="0.35">
      <c r="A140" s="228"/>
      <c r="B140" s="229"/>
      <c r="C140" s="1707"/>
      <c r="D140" s="856" t="s">
        <v>17</v>
      </c>
      <c r="E140" s="1694"/>
      <c r="F140" s="396"/>
      <c r="G140" s="386"/>
      <c r="H140" s="386"/>
      <c r="I140" s="386"/>
      <c r="J140" s="386"/>
      <c r="K140" s="386"/>
      <c r="L140" s="386">
        <v>0</v>
      </c>
      <c r="M140" s="386"/>
      <c r="N140" s="386"/>
      <c r="O140" s="386"/>
      <c r="P140" s="386"/>
      <c r="Q140" s="386"/>
      <c r="R140" s="388"/>
      <c r="S140" s="391">
        <f t="shared" si="54"/>
        <v>0</v>
      </c>
      <c r="T140" s="432"/>
      <c r="U140" s="394"/>
      <c r="V140" s="443"/>
      <c r="W140" s="452">
        <f t="shared" si="55"/>
        <v>0</v>
      </c>
    </row>
    <row r="141" spans="1:23" s="224" customFormat="1" ht="17.25" customHeight="1" x14ac:dyDescent="0.35">
      <c r="A141" s="226"/>
      <c r="B141" s="227"/>
      <c r="C141" s="1707" t="s">
        <v>341</v>
      </c>
      <c r="D141" s="897" t="s">
        <v>651</v>
      </c>
      <c r="E141" s="1694" t="s">
        <v>269</v>
      </c>
      <c r="F141" s="395"/>
      <c r="G141" s="392"/>
      <c r="H141" s="392"/>
      <c r="I141" s="392"/>
      <c r="J141" s="392"/>
      <c r="K141" s="392"/>
      <c r="L141" s="392">
        <v>1500</v>
      </c>
      <c r="M141" s="392"/>
      <c r="N141" s="392"/>
      <c r="O141" s="392"/>
      <c r="P141" s="392"/>
      <c r="Q141" s="392"/>
      <c r="R141" s="422"/>
      <c r="S141" s="391">
        <f t="shared" si="54"/>
        <v>1500</v>
      </c>
      <c r="T141" s="431"/>
      <c r="U141" s="393"/>
      <c r="V141" s="442"/>
      <c r="W141" s="452">
        <f t="shared" si="55"/>
        <v>1500</v>
      </c>
    </row>
    <row r="142" spans="1:23" ht="17.25" customHeight="1" x14ac:dyDescent="0.35">
      <c r="A142" s="228"/>
      <c r="B142" s="229"/>
      <c r="C142" s="1707"/>
      <c r="D142" s="856" t="s">
        <v>299</v>
      </c>
      <c r="E142" s="1694"/>
      <c r="F142" s="396"/>
      <c r="G142" s="386">
        <f t="shared" ref="G142:V142" si="57">G141+G143</f>
        <v>0</v>
      </c>
      <c r="H142" s="386">
        <f t="shared" si="57"/>
        <v>0</v>
      </c>
      <c r="I142" s="386">
        <f t="shared" si="57"/>
        <v>0</v>
      </c>
      <c r="J142" s="386">
        <f t="shared" si="57"/>
        <v>0</v>
      </c>
      <c r="K142" s="386">
        <f t="shared" si="57"/>
        <v>0</v>
      </c>
      <c r="L142" s="386">
        <f t="shared" si="57"/>
        <v>1500</v>
      </c>
      <c r="M142" s="386">
        <f t="shared" si="57"/>
        <v>0</v>
      </c>
      <c r="N142" s="386">
        <f t="shared" si="57"/>
        <v>0</v>
      </c>
      <c r="O142" s="386">
        <f t="shared" si="57"/>
        <v>0</v>
      </c>
      <c r="P142" s="386">
        <f t="shared" si="57"/>
        <v>0</v>
      </c>
      <c r="Q142" s="386">
        <f t="shared" si="57"/>
        <v>0</v>
      </c>
      <c r="R142" s="388">
        <f t="shared" si="57"/>
        <v>0</v>
      </c>
      <c r="S142" s="391">
        <f t="shared" si="54"/>
        <v>1500</v>
      </c>
      <c r="T142" s="390">
        <f t="shared" si="57"/>
        <v>0</v>
      </c>
      <c r="U142" s="386">
        <f t="shared" si="57"/>
        <v>0</v>
      </c>
      <c r="V142" s="388">
        <f t="shared" si="57"/>
        <v>0</v>
      </c>
      <c r="W142" s="452">
        <f t="shared" si="55"/>
        <v>1500</v>
      </c>
    </row>
    <row r="143" spans="1:23" ht="17.25" customHeight="1" x14ac:dyDescent="0.35">
      <c r="A143" s="228"/>
      <c r="B143" s="229"/>
      <c r="C143" s="1707"/>
      <c r="D143" s="965" t="s">
        <v>17</v>
      </c>
      <c r="E143" s="1694"/>
      <c r="F143" s="396"/>
      <c r="G143" s="386"/>
      <c r="H143" s="386"/>
      <c r="I143" s="386">
        <v>0</v>
      </c>
      <c r="J143" s="386"/>
      <c r="K143" s="386"/>
      <c r="L143" s="386"/>
      <c r="M143" s="386"/>
      <c r="N143" s="386"/>
      <c r="O143" s="386"/>
      <c r="P143" s="386"/>
      <c r="Q143" s="386"/>
      <c r="R143" s="388"/>
      <c r="S143" s="391">
        <f t="shared" si="54"/>
        <v>0</v>
      </c>
      <c r="T143" s="432"/>
      <c r="U143" s="394"/>
      <c r="V143" s="443"/>
      <c r="W143" s="452">
        <f t="shared" si="55"/>
        <v>0</v>
      </c>
    </row>
    <row r="144" spans="1:23" s="224" customFormat="1" ht="17.25" customHeight="1" x14ac:dyDescent="0.35">
      <c r="A144" s="226"/>
      <c r="B144" s="227"/>
      <c r="C144" s="1727" t="s">
        <v>317</v>
      </c>
      <c r="D144" s="897" t="s">
        <v>651</v>
      </c>
      <c r="E144" s="1694" t="s">
        <v>269</v>
      </c>
      <c r="F144" s="395">
        <v>39</v>
      </c>
      <c r="G144" s="392">
        <v>51266</v>
      </c>
      <c r="H144" s="392">
        <v>6072</v>
      </c>
      <c r="I144" s="392"/>
      <c r="J144" s="392"/>
      <c r="K144" s="392"/>
      <c r="L144" s="392"/>
      <c r="M144" s="392"/>
      <c r="N144" s="392"/>
      <c r="O144" s="392"/>
      <c r="P144" s="392"/>
      <c r="Q144" s="392"/>
      <c r="R144" s="422"/>
      <c r="S144" s="391">
        <f t="shared" si="54"/>
        <v>57338</v>
      </c>
      <c r="T144" s="431"/>
      <c r="U144" s="393"/>
      <c r="V144" s="442"/>
      <c r="W144" s="452">
        <f t="shared" si="55"/>
        <v>57338</v>
      </c>
    </row>
    <row r="145" spans="1:23" ht="17.25" customHeight="1" x14ac:dyDescent="0.35">
      <c r="A145" s="228"/>
      <c r="B145" s="229"/>
      <c r="C145" s="1727"/>
      <c r="D145" s="856" t="s">
        <v>299</v>
      </c>
      <c r="E145" s="1694"/>
      <c r="F145" s="396"/>
      <c r="G145" s="386">
        <f t="shared" ref="G145:V145" si="58">G144+G146</f>
        <v>51266</v>
      </c>
      <c r="H145" s="386">
        <f t="shared" si="58"/>
        <v>6072</v>
      </c>
      <c r="I145" s="386">
        <f t="shared" si="58"/>
        <v>0</v>
      </c>
      <c r="J145" s="386">
        <f t="shared" si="58"/>
        <v>0</v>
      </c>
      <c r="K145" s="386">
        <f t="shared" si="58"/>
        <v>0</v>
      </c>
      <c r="L145" s="386">
        <f t="shared" si="58"/>
        <v>0</v>
      </c>
      <c r="M145" s="386">
        <f t="shared" si="58"/>
        <v>0</v>
      </c>
      <c r="N145" s="386">
        <f t="shared" si="58"/>
        <v>0</v>
      </c>
      <c r="O145" s="386">
        <f t="shared" si="58"/>
        <v>0</v>
      </c>
      <c r="P145" s="386">
        <f t="shared" si="58"/>
        <v>0</v>
      </c>
      <c r="Q145" s="386">
        <f t="shared" si="58"/>
        <v>0</v>
      </c>
      <c r="R145" s="388">
        <f t="shared" si="58"/>
        <v>0</v>
      </c>
      <c r="S145" s="391">
        <f t="shared" si="54"/>
        <v>57338</v>
      </c>
      <c r="T145" s="390">
        <f t="shared" si="58"/>
        <v>0</v>
      </c>
      <c r="U145" s="386">
        <f t="shared" si="58"/>
        <v>0</v>
      </c>
      <c r="V145" s="388">
        <f t="shared" si="58"/>
        <v>0</v>
      </c>
      <c r="W145" s="452">
        <f t="shared" si="55"/>
        <v>57338</v>
      </c>
    </row>
    <row r="146" spans="1:23" ht="17.25" customHeight="1" x14ac:dyDescent="0.35">
      <c r="A146" s="228"/>
      <c r="B146" s="229"/>
      <c r="C146" s="1727"/>
      <c r="D146" s="856" t="s">
        <v>17</v>
      </c>
      <c r="E146" s="1694"/>
      <c r="F146" s="39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8"/>
      <c r="S146" s="391">
        <f t="shared" si="54"/>
        <v>0</v>
      </c>
      <c r="T146" s="432"/>
      <c r="U146" s="394"/>
      <c r="V146" s="443"/>
      <c r="W146" s="452">
        <f t="shared" si="55"/>
        <v>0</v>
      </c>
    </row>
    <row r="147" spans="1:23" s="224" customFormat="1" ht="17.25" hidden="1" customHeight="1" x14ac:dyDescent="0.35">
      <c r="A147" s="226"/>
      <c r="B147" s="227"/>
      <c r="C147" s="1707" t="s">
        <v>352</v>
      </c>
      <c r="D147" s="897" t="s">
        <v>651</v>
      </c>
      <c r="E147" s="1694" t="s">
        <v>269</v>
      </c>
      <c r="F147" s="395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422"/>
      <c r="S147" s="391">
        <f t="shared" si="54"/>
        <v>0</v>
      </c>
      <c r="T147" s="431"/>
      <c r="U147" s="393"/>
      <c r="V147" s="442"/>
      <c r="W147" s="452">
        <f t="shared" si="55"/>
        <v>0</v>
      </c>
    </row>
    <row r="148" spans="1:23" ht="17.25" hidden="1" customHeight="1" x14ac:dyDescent="0.35">
      <c r="A148" s="228"/>
      <c r="B148" s="229"/>
      <c r="C148" s="1707"/>
      <c r="D148" s="856" t="s">
        <v>299</v>
      </c>
      <c r="E148" s="1694"/>
      <c r="F148" s="396"/>
      <c r="G148" s="386">
        <f t="shared" ref="G148:V148" si="59">G147+G149</f>
        <v>0</v>
      </c>
      <c r="H148" s="386">
        <f t="shared" si="59"/>
        <v>0</v>
      </c>
      <c r="I148" s="386">
        <f t="shared" si="59"/>
        <v>0</v>
      </c>
      <c r="J148" s="386">
        <f t="shared" si="59"/>
        <v>0</v>
      </c>
      <c r="K148" s="386">
        <f t="shared" si="59"/>
        <v>0</v>
      </c>
      <c r="L148" s="386">
        <f t="shared" si="59"/>
        <v>0</v>
      </c>
      <c r="M148" s="386">
        <f t="shared" si="59"/>
        <v>0</v>
      </c>
      <c r="N148" s="386">
        <f t="shared" si="59"/>
        <v>0</v>
      </c>
      <c r="O148" s="386">
        <f t="shared" si="59"/>
        <v>0</v>
      </c>
      <c r="P148" s="386">
        <f t="shared" si="59"/>
        <v>0</v>
      </c>
      <c r="Q148" s="386">
        <f t="shared" si="59"/>
        <v>0</v>
      </c>
      <c r="R148" s="388">
        <f t="shared" si="59"/>
        <v>0</v>
      </c>
      <c r="S148" s="391">
        <f t="shared" si="54"/>
        <v>0</v>
      </c>
      <c r="T148" s="390">
        <f t="shared" si="59"/>
        <v>0</v>
      </c>
      <c r="U148" s="386">
        <f t="shared" si="59"/>
        <v>0</v>
      </c>
      <c r="V148" s="388">
        <f t="shared" si="59"/>
        <v>0</v>
      </c>
      <c r="W148" s="452">
        <f t="shared" si="55"/>
        <v>0</v>
      </c>
    </row>
    <row r="149" spans="1:23" ht="17.25" hidden="1" customHeight="1" x14ac:dyDescent="0.35">
      <c r="A149" s="228"/>
      <c r="B149" s="229"/>
      <c r="C149" s="1707"/>
      <c r="D149" s="856" t="s">
        <v>17</v>
      </c>
      <c r="E149" s="1694"/>
      <c r="F149" s="396"/>
      <c r="G149" s="386"/>
      <c r="H149" s="386"/>
      <c r="I149" s="386"/>
      <c r="J149" s="386"/>
      <c r="K149" s="386"/>
      <c r="L149" s="386"/>
      <c r="M149" s="386"/>
      <c r="N149" s="386"/>
      <c r="O149" s="386"/>
      <c r="P149" s="386">
        <v>0</v>
      </c>
      <c r="Q149" s="386"/>
      <c r="R149" s="388"/>
      <c r="S149" s="391">
        <f t="shared" si="54"/>
        <v>0</v>
      </c>
      <c r="T149" s="432"/>
      <c r="U149" s="394"/>
      <c r="V149" s="443"/>
      <c r="W149" s="452">
        <f t="shared" si="55"/>
        <v>0</v>
      </c>
    </row>
    <row r="150" spans="1:23" s="224" customFormat="1" ht="17.25" customHeight="1" x14ac:dyDescent="0.35">
      <c r="A150" s="226"/>
      <c r="B150" s="227"/>
      <c r="C150" s="1707" t="s">
        <v>536</v>
      </c>
      <c r="D150" s="897" t="s">
        <v>651</v>
      </c>
      <c r="E150" s="1694" t="s">
        <v>332</v>
      </c>
      <c r="F150" s="395"/>
      <c r="G150" s="392"/>
      <c r="H150" s="392"/>
      <c r="I150" s="392"/>
      <c r="J150" s="392">
        <v>278</v>
      </c>
      <c r="K150" s="392"/>
      <c r="L150" s="392"/>
      <c r="M150" s="392">
        <v>0</v>
      </c>
      <c r="N150" s="392"/>
      <c r="O150" s="392"/>
      <c r="P150" s="392"/>
      <c r="Q150" s="392"/>
      <c r="R150" s="422"/>
      <c r="S150" s="391">
        <f t="shared" si="54"/>
        <v>278</v>
      </c>
      <c r="T150" s="431"/>
      <c r="U150" s="393"/>
      <c r="V150" s="442"/>
      <c r="W150" s="452">
        <f t="shared" si="55"/>
        <v>278</v>
      </c>
    </row>
    <row r="151" spans="1:23" ht="17.25" customHeight="1" x14ac:dyDescent="0.35">
      <c r="A151" s="228"/>
      <c r="B151" s="229"/>
      <c r="C151" s="1707"/>
      <c r="D151" s="856" t="s">
        <v>299</v>
      </c>
      <c r="E151" s="1694"/>
      <c r="F151" s="396"/>
      <c r="G151" s="386">
        <f t="shared" ref="G151:V151" si="60">G150+G152</f>
        <v>0</v>
      </c>
      <c r="H151" s="386">
        <f t="shared" si="60"/>
        <v>0</v>
      </c>
      <c r="I151" s="386">
        <f t="shared" si="60"/>
        <v>0</v>
      </c>
      <c r="J151" s="386">
        <f t="shared" si="60"/>
        <v>278</v>
      </c>
      <c r="K151" s="386">
        <f t="shared" si="60"/>
        <v>0</v>
      </c>
      <c r="L151" s="386">
        <f t="shared" si="60"/>
        <v>0</v>
      </c>
      <c r="M151" s="386">
        <f t="shared" si="60"/>
        <v>0</v>
      </c>
      <c r="N151" s="386">
        <f t="shared" si="60"/>
        <v>0</v>
      </c>
      <c r="O151" s="386">
        <f t="shared" si="60"/>
        <v>0</v>
      </c>
      <c r="P151" s="386">
        <f t="shared" si="60"/>
        <v>0</v>
      </c>
      <c r="Q151" s="386">
        <f t="shared" si="60"/>
        <v>0</v>
      </c>
      <c r="R151" s="388">
        <f t="shared" si="60"/>
        <v>0</v>
      </c>
      <c r="S151" s="391">
        <f t="shared" si="54"/>
        <v>278</v>
      </c>
      <c r="T151" s="390">
        <f t="shared" si="60"/>
        <v>0</v>
      </c>
      <c r="U151" s="386">
        <f t="shared" si="60"/>
        <v>0</v>
      </c>
      <c r="V151" s="388">
        <f t="shared" si="60"/>
        <v>0</v>
      </c>
      <c r="W151" s="452">
        <f t="shared" si="55"/>
        <v>278</v>
      </c>
    </row>
    <row r="152" spans="1:23" s="289" customFormat="1" ht="17.25" customHeight="1" x14ac:dyDescent="0.4">
      <c r="A152" s="287"/>
      <c r="B152" s="288"/>
      <c r="C152" s="1707"/>
      <c r="D152" s="856" t="s">
        <v>17</v>
      </c>
      <c r="E152" s="1694"/>
      <c r="F152" s="401"/>
      <c r="G152" s="400"/>
      <c r="H152" s="400"/>
      <c r="I152" s="400"/>
      <c r="J152" s="400">
        <v>0</v>
      </c>
      <c r="K152" s="400"/>
      <c r="L152" s="400">
        <v>0</v>
      </c>
      <c r="M152" s="400">
        <v>0</v>
      </c>
      <c r="N152" s="400"/>
      <c r="O152" s="400"/>
      <c r="P152" s="400"/>
      <c r="Q152" s="400"/>
      <c r="R152" s="424"/>
      <c r="S152" s="1044">
        <f t="shared" si="54"/>
        <v>0</v>
      </c>
      <c r="T152" s="434"/>
      <c r="U152" s="402"/>
      <c r="V152" s="445"/>
      <c r="W152" s="1045">
        <f t="shared" si="55"/>
        <v>0</v>
      </c>
    </row>
    <row r="153" spans="1:23" s="224" customFormat="1" ht="17.25" customHeight="1" x14ac:dyDescent="0.35">
      <c r="A153" s="226"/>
      <c r="B153" s="227"/>
      <c r="C153" s="1707" t="s">
        <v>568</v>
      </c>
      <c r="D153" s="897" t="s">
        <v>651</v>
      </c>
      <c r="E153" s="1694" t="s">
        <v>269</v>
      </c>
      <c r="F153" s="395"/>
      <c r="G153" s="392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422"/>
      <c r="S153" s="391">
        <f t="shared" si="54"/>
        <v>0</v>
      </c>
      <c r="T153" s="431"/>
      <c r="U153" s="393"/>
      <c r="V153" s="442">
        <v>1058851</v>
      </c>
      <c r="W153" s="452">
        <f t="shared" si="55"/>
        <v>1058851</v>
      </c>
    </row>
    <row r="154" spans="1:23" ht="17.25" customHeight="1" x14ac:dyDescent="0.35">
      <c r="A154" s="228"/>
      <c r="B154" s="229"/>
      <c r="C154" s="1707"/>
      <c r="D154" s="856" t="s">
        <v>299</v>
      </c>
      <c r="E154" s="1694"/>
      <c r="F154" s="396"/>
      <c r="G154" s="386">
        <f t="shared" ref="G154:V154" si="61">G153+G155</f>
        <v>0</v>
      </c>
      <c r="H154" s="386">
        <f t="shared" si="61"/>
        <v>0</v>
      </c>
      <c r="I154" s="386">
        <f t="shared" si="61"/>
        <v>0</v>
      </c>
      <c r="J154" s="386">
        <f t="shared" si="61"/>
        <v>0</v>
      </c>
      <c r="K154" s="386">
        <f t="shared" si="61"/>
        <v>0</v>
      </c>
      <c r="L154" s="386">
        <f t="shared" si="61"/>
        <v>0</v>
      </c>
      <c r="M154" s="386">
        <f t="shared" si="61"/>
        <v>0</v>
      </c>
      <c r="N154" s="386">
        <f t="shared" si="61"/>
        <v>0</v>
      </c>
      <c r="O154" s="386">
        <f t="shared" si="61"/>
        <v>0</v>
      </c>
      <c r="P154" s="386">
        <f t="shared" si="61"/>
        <v>0</v>
      </c>
      <c r="Q154" s="386">
        <f t="shared" si="61"/>
        <v>0</v>
      </c>
      <c r="R154" s="388">
        <f t="shared" si="61"/>
        <v>0</v>
      </c>
      <c r="S154" s="391">
        <f t="shared" si="54"/>
        <v>0</v>
      </c>
      <c r="T154" s="390">
        <f t="shared" si="61"/>
        <v>0</v>
      </c>
      <c r="U154" s="386">
        <f t="shared" si="61"/>
        <v>0</v>
      </c>
      <c r="V154" s="388">
        <f t="shared" si="61"/>
        <v>1073625</v>
      </c>
      <c r="W154" s="452">
        <f t="shared" si="55"/>
        <v>1073625</v>
      </c>
    </row>
    <row r="155" spans="1:23" s="1412" customFormat="1" ht="17.25" customHeight="1" x14ac:dyDescent="0.4">
      <c r="A155" s="1494"/>
      <c r="B155" s="1593"/>
      <c r="C155" s="1707"/>
      <c r="D155" s="1368" t="s">
        <v>17</v>
      </c>
      <c r="E155" s="1694"/>
      <c r="F155" s="1484"/>
      <c r="G155" s="1451"/>
      <c r="H155" s="1451"/>
      <c r="I155" s="1451"/>
      <c r="J155" s="1451"/>
      <c r="K155" s="1451"/>
      <c r="L155" s="1451"/>
      <c r="M155" s="1451"/>
      <c r="N155" s="1451"/>
      <c r="O155" s="1451"/>
      <c r="P155" s="1451"/>
      <c r="Q155" s="1451"/>
      <c r="R155" s="1452"/>
      <c r="S155" s="1459">
        <f t="shared" si="54"/>
        <v>0</v>
      </c>
      <c r="T155" s="1486"/>
      <c r="U155" s="1487"/>
      <c r="V155" s="1488">
        <v>14774</v>
      </c>
      <c r="W155" s="1462">
        <f t="shared" si="55"/>
        <v>14774</v>
      </c>
    </row>
    <row r="156" spans="1:23" s="224" customFormat="1" ht="17.25" customHeight="1" x14ac:dyDescent="0.35">
      <c r="A156" s="226"/>
      <c r="B156" s="227"/>
      <c r="C156" s="1707" t="s">
        <v>569</v>
      </c>
      <c r="D156" s="897" t="s">
        <v>651</v>
      </c>
      <c r="E156" s="1733" t="s">
        <v>332</v>
      </c>
      <c r="F156" s="395"/>
      <c r="G156" s="392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422"/>
      <c r="S156" s="391">
        <f t="shared" si="54"/>
        <v>0</v>
      </c>
      <c r="T156" s="431"/>
      <c r="U156" s="393"/>
      <c r="V156" s="442">
        <v>59568</v>
      </c>
      <c r="W156" s="452">
        <f t="shared" si="55"/>
        <v>59568</v>
      </c>
    </row>
    <row r="157" spans="1:23" ht="17.25" customHeight="1" x14ac:dyDescent="0.35">
      <c r="A157" s="228"/>
      <c r="B157" s="229"/>
      <c r="C157" s="1707"/>
      <c r="D157" s="856" t="s">
        <v>299</v>
      </c>
      <c r="E157" s="1733"/>
      <c r="F157" s="396"/>
      <c r="G157" s="386">
        <f t="shared" ref="G157:V157" si="62">G156+G158</f>
        <v>0</v>
      </c>
      <c r="H157" s="386">
        <f t="shared" si="62"/>
        <v>0</v>
      </c>
      <c r="I157" s="386">
        <f t="shared" si="62"/>
        <v>0</v>
      </c>
      <c r="J157" s="386">
        <f t="shared" si="62"/>
        <v>0</v>
      </c>
      <c r="K157" s="386">
        <f t="shared" si="62"/>
        <v>0</v>
      </c>
      <c r="L157" s="386">
        <f t="shared" si="62"/>
        <v>0</v>
      </c>
      <c r="M157" s="386">
        <f t="shared" si="62"/>
        <v>0</v>
      </c>
      <c r="N157" s="386">
        <f t="shared" si="62"/>
        <v>0</v>
      </c>
      <c r="O157" s="386">
        <f t="shared" si="62"/>
        <v>0</v>
      </c>
      <c r="P157" s="386">
        <f t="shared" si="62"/>
        <v>0</v>
      </c>
      <c r="Q157" s="386">
        <f t="shared" si="62"/>
        <v>0</v>
      </c>
      <c r="R157" s="388">
        <f t="shared" si="62"/>
        <v>0</v>
      </c>
      <c r="S157" s="391">
        <f t="shared" si="54"/>
        <v>0</v>
      </c>
      <c r="T157" s="390">
        <f t="shared" si="62"/>
        <v>0</v>
      </c>
      <c r="U157" s="386">
        <f t="shared" si="62"/>
        <v>0</v>
      </c>
      <c r="V157" s="388">
        <f t="shared" si="62"/>
        <v>68543</v>
      </c>
      <c r="W157" s="452">
        <f t="shared" si="55"/>
        <v>68543</v>
      </c>
    </row>
    <row r="158" spans="1:23" s="1419" customFormat="1" ht="18" customHeight="1" x14ac:dyDescent="0.4">
      <c r="A158" s="1485"/>
      <c r="B158" s="1483"/>
      <c r="C158" s="1707"/>
      <c r="D158" s="1368" t="s">
        <v>17</v>
      </c>
      <c r="E158" s="1733"/>
      <c r="F158" s="1484"/>
      <c r="G158" s="1451"/>
      <c r="H158" s="1451"/>
      <c r="I158" s="1451">
        <v>0</v>
      </c>
      <c r="J158" s="1451"/>
      <c r="K158" s="1451"/>
      <c r="L158" s="1451"/>
      <c r="M158" s="1451">
        <v>0</v>
      </c>
      <c r="N158" s="1451"/>
      <c r="O158" s="1451"/>
      <c r="P158" s="1451"/>
      <c r="Q158" s="1451"/>
      <c r="R158" s="1452"/>
      <c r="S158" s="1459">
        <f t="shared" si="54"/>
        <v>0</v>
      </c>
      <c r="T158" s="1486"/>
      <c r="U158" s="1487"/>
      <c r="V158" s="1488">
        <v>8975</v>
      </c>
      <c r="W158" s="1462">
        <f t="shared" si="55"/>
        <v>8975</v>
      </c>
    </row>
    <row r="159" spans="1:23" ht="17.25" customHeight="1" x14ac:dyDescent="0.35">
      <c r="A159" s="228"/>
      <c r="B159" s="229"/>
      <c r="C159" s="1707" t="s">
        <v>351</v>
      </c>
      <c r="D159" s="897" t="s">
        <v>651</v>
      </c>
      <c r="E159" s="1733" t="s">
        <v>269</v>
      </c>
      <c r="F159" s="396"/>
      <c r="G159" s="386"/>
      <c r="H159" s="386"/>
      <c r="I159" s="386">
        <v>0</v>
      </c>
      <c r="J159" s="386">
        <v>2500</v>
      </c>
      <c r="K159" s="386"/>
      <c r="L159" s="386"/>
      <c r="M159" s="386"/>
      <c r="N159" s="386"/>
      <c r="O159" s="386"/>
      <c r="P159" s="386"/>
      <c r="Q159" s="386"/>
      <c r="R159" s="388"/>
      <c r="S159" s="391">
        <f t="shared" si="54"/>
        <v>2500</v>
      </c>
      <c r="T159" s="432"/>
      <c r="U159" s="394"/>
      <c r="V159" s="443"/>
      <c r="W159" s="452">
        <f t="shared" si="55"/>
        <v>2500</v>
      </c>
    </row>
    <row r="160" spans="1:23" ht="17.25" customHeight="1" x14ac:dyDescent="0.35">
      <c r="A160" s="228"/>
      <c r="B160" s="229"/>
      <c r="C160" s="1707"/>
      <c r="D160" s="856" t="s">
        <v>299</v>
      </c>
      <c r="E160" s="1733"/>
      <c r="F160" s="396"/>
      <c r="G160" s="386">
        <f t="shared" ref="G160:V160" si="63">G159+G161</f>
        <v>0</v>
      </c>
      <c r="H160" s="386">
        <f t="shared" si="63"/>
        <v>0</v>
      </c>
      <c r="I160" s="386">
        <f t="shared" si="63"/>
        <v>0</v>
      </c>
      <c r="J160" s="386">
        <f t="shared" si="63"/>
        <v>2500</v>
      </c>
      <c r="K160" s="386">
        <f t="shared" si="63"/>
        <v>0</v>
      </c>
      <c r="L160" s="386">
        <f t="shared" si="63"/>
        <v>0</v>
      </c>
      <c r="M160" s="386">
        <f t="shared" si="63"/>
        <v>0</v>
      </c>
      <c r="N160" s="386">
        <f t="shared" si="63"/>
        <v>0</v>
      </c>
      <c r="O160" s="386">
        <f t="shared" si="63"/>
        <v>0</v>
      </c>
      <c r="P160" s="386">
        <f t="shared" si="63"/>
        <v>0</v>
      </c>
      <c r="Q160" s="386">
        <f t="shared" si="63"/>
        <v>0</v>
      </c>
      <c r="R160" s="386">
        <f t="shared" si="63"/>
        <v>0</v>
      </c>
      <c r="S160" s="391">
        <f t="shared" si="54"/>
        <v>2500</v>
      </c>
      <c r="T160" s="390">
        <f t="shared" si="63"/>
        <v>0</v>
      </c>
      <c r="U160" s="386">
        <f t="shared" si="63"/>
        <v>0</v>
      </c>
      <c r="V160" s="388">
        <f t="shared" si="63"/>
        <v>0</v>
      </c>
      <c r="W160" s="452">
        <f t="shared" si="55"/>
        <v>2500</v>
      </c>
    </row>
    <row r="161" spans="1:23" s="286" customFormat="1" ht="17.25" customHeight="1" x14ac:dyDescent="0.4">
      <c r="A161" s="284"/>
      <c r="B161" s="285"/>
      <c r="C161" s="1707"/>
      <c r="D161" s="856" t="s">
        <v>17</v>
      </c>
      <c r="E161" s="1733"/>
      <c r="F161" s="511"/>
      <c r="G161" s="512"/>
      <c r="H161" s="512"/>
      <c r="I161" s="512">
        <v>0</v>
      </c>
      <c r="J161" s="512"/>
      <c r="K161" s="512"/>
      <c r="L161" s="512"/>
      <c r="M161" s="512">
        <v>0</v>
      </c>
      <c r="N161" s="512">
        <v>0</v>
      </c>
      <c r="O161" s="512"/>
      <c r="P161" s="512"/>
      <c r="Q161" s="512"/>
      <c r="R161" s="513">
        <v>0</v>
      </c>
      <c r="S161" s="391">
        <f t="shared" si="54"/>
        <v>0</v>
      </c>
      <c r="T161" s="514"/>
      <c r="U161" s="515"/>
      <c r="V161" s="516"/>
      <c r="W161" s="452">
        <f t="shared" si="55"/>
        <v>0</v>
      </c>
    </row>
    <row r="162" spans="1:23" s="224" customFormat="1" ht="17.25" customHeight="1" x14ac:dyDescent="0.35">
      <c r="A162" s="226"/>
      <c r="B162" s="234"/>
      <c r="C162" s="1707" t="s">
        <v>302</v>
      </c>
      <c r="D162" s="897" t="s">
        <v>651</v>
      </c>
      <c r="E162" s="1729" t="s">
        <v>332</v>
      </c>
      <c r="F162" s="395"/>
      <c r="G162" s="392"/>
      <c r="H162" s="392"/>
      <c r="I162" s="392">
        <v>69170</v>
      </c>
      <c r="J162" s="392"/>
      <c r="K162" s="392"/>
      <c r="L162" s="392"/>
      <c r="M162" s="392">
        <v>10000</v>
      </c>
      <c r="N162" s="392"/>
      <c r="O162" s="392"/>
      <c r="P162" s="392"/>
      <c r="Q162" s="392"/>
      <c r="R162" s="422"/>
      <c r="S162" s="391">
        <f t="shared" si="54"/>
        <v>79170</v>
      </c>
      <c r="T162" s="431"/>
      <c r="U162" s="393"/>
      <c r="V162" s="442"/>
      <c r="W162" s="452">
        <f t="shared" si="55"/>
        <v>79170</v>
      </c>
    </row>
    <row r="163" spans="1:23" ht="17.25" customHeight="1" x14ac:dyDescent="0.35">
      <c r="A163" s="228"/>
      <c r="B163" s="235"/>
      <c r="C163" s="1707"/>
      <c r="D163" s="856" t="s">
        <v>299</v>
      </c>
      <c r="E163" s="1729"/>
      <c r="F163" s="396"/>
      <c r="G163" s="386">
        <f t="shared" ref="G163:V163" si="64">G162+G164</f>
        <v>0</v>
      </c>
      <c r="H163" s="386">
        <f t="shared" si="64"/>
        <v>0</v>
      </c>
      <c r="I163" s="386">
        <f t="shared" si="64"/>
        <v>69170</v>
      </c>
      <c r="J163" s="386">
        <f t="shared" si="64"/>
        <v>0</v>
      </c>
      <c r="K163" s="386">
        <f t="shared" si="64"/>
        <v>0</v>
      </c>
      <c r="L163" s="386">
        <f t="shared" si="64"/>
        <v>0</v>
      </c>
      <c r="M163" s="386">
        <f t="shared" si="64"/>
        <v>104505</v>
      </c>
      <c r="N163" s="386">
        <f t="shared" si="64"/>
        <v>4395</v>
      </c>
      <c r="O163" s="386">
        <f t="shared" si="64"/>
        <v>0</v>
      </c>
      <c r="P163" s="386">
        <f t="shared" si="64"/>
        <v>0</v>
      </c>
      <c r="Q163" s="386">
        <f t="shared" si="64"/>
        <v>0</v>
      </c>
      <c r="R163" s="388">
        <f t="shared" si="64"/>
        <v>0</v>
      </c>
      <c r="S163" s="391">
        <f t="shared" si="54"/>
        <v>178070</v>
      </c>
      <c r="T163" s="390">
        <f t="shared" si="64"/>
        <v>0</v>
      </c>
      <c r="U163" s="386">
        <f t="shared" si="64"/>
        <v>0</v>
      </c>
      <c r="V163" s="388">
        <f t="shared" si="64"/>
        <v>0</v>
      </c>
      <c r="W163" s="452">
        <f t="shared" si="55"/>
        <v>178070</v>
      </c>
    </row>
    <row r="164" spans="1:23" s="1419" customFormat="1" ht="17.25" customHeight="1" x14ac:dyDescent="0.4">
      <c r="A164" s="1485"/>
      <c r="B164" s="1483"/>
      <c r="C164" s="1707"/>
      <c r="D164" s="1368" t="s">
        <v>17</v>
      </c>
      <c r="E164" s="1729"/>
      <c r="F164" s="1484"/>
      <c r="G164" s="1451"/>
      <c r="H164" s="1451"/>
      <c r="I164" s="1451">
        <v>0</v>
      </c>
      <c r="J164" s="1451"/>
      <c r="K164" s="1451"/>
      <c r="L164" s="1451"/>
      <c r="M164" s="1451">
        <v>94505</v>
      </c>
      <c r="N164" s="1451">
        <v>4395</v>
      </c>
      <c r="O164" s="1451"/>
      <c r="P164" s="1451"/>
      <c r="Q164" s="1451"/>
      <c r="R164" s="1452"/>
      <c r="S164" s="1453">
        <f t="shared" si="54"/>
        <v>98900</v>
      </c>
      <c r="T164" s="1486"/>
      <c r="U164" s="1487"/>
      <c r="V164" s="1488"/>
      <c r="W164" s="1455">
        <f t="shared" si="55"/>
        <v>98900</v>
      </c>
    </row>
    <row r="165" spans="1:23" s="224" customFormat="1" ht="17.25" customHeight="1" x14ac:dyDescent="0.35">
      <c r="A165" s="244"/>
      <c r="B165" s="234"/>
      <c r="C165" s="1707" t="s">
        <v>307</v>
      </c>
      <c r="D165" s="897" t="s">
        <v>651</v>
      </c>
      <c r="E165" s="1729" t="s">
        <v>269</v>
      </c>
      <c r="F165" s="395"/>
      <c r="G165" s="392"/>
      <c r="H165" s="392"/>
      <c r="I165" s="392">
        <v>70739</v>
      </c>
      <c r="J165" s="392"/>
      <c r="K165" s="392"/>
      <c r="L165" s="392"/>
      <c r="M165" s="392"/>
      <c r="N165" s="392"/>
      <c r="O165" s="392"/>
      <c r="P165" s="392"/>
      <c r="Q165" s="392"/>
      <c r="R165" s="422"/>
      <c r="S165" s="391">
        <f t="shared" si="54"/>
        <v>70739</v>
      </c>
      <c r="T165" s="431"/>
      <c r="U165" s="393"/>
      <c r="V165" s="442"/>
      <c r="W165" s="452">
        <f t="shared" si="55"/>
        <v>70739</v>
      </c>
    </row>
    <row r="166" spans="1:23" ht="15.75" customHeight="1" x14ac:dyDescent="0.35">
      <c r="A166" s="245"/>
      <c r="B166" s="235"/>
      <c r="C166" s="1707"/>
      <c r="D166" s="856" t="s">
        <v>299</v>
      </c>
      <c r="E166" s="1729"/>
      <c r="F166" s="396"/>
      <c r="G166" s="386">
        <f>G165+G167</f>
        <v>0</v>
      </c>
      <c r="H166" s="386">
        <f t="shared" ref="H166:R166" si="65">H165+H167</f>
        <v>0</v>
      </c>
      <c r="I166" s="386">
        <f t="shared" si="65"/>
        <v>70739</v>
      </c>
      <c r="J166" s="386">
        <f t="shared" si="65"/>
        <v>0</v>
      </c>
      <c r="K166" s="386">
        <f t="shared" si="65"/>
        <v>0</v>
      </c>
      <c r="L166" s="386">
        <f t="shared" si="65"/>
        <v>0</v>
      </c>
      <c r="M166" s="386">
        <f t="shared" si="65"/>
        <v>5731</v>
      </c>
      <c r="N166" s="386">
        <f t="shared" si="65"/>
        <v>0</v>
      </c>
      <c r="O166" s="386">
        <f t="shared" si="65"/>
        <v>0</v>
      </c>
      <c r="P166" s="386">
        <f t="shared" si="65"/>
        <v>0</v>
      </c>
      <c r="Q166" s="386">
        <f t="shared" si="65"/>
        <v>0</v>
      </c>
      <c r="R166" s="388">
        <f t="shared" si="65"/>
        <v>0</v>
      </c>
      <c r="S166" s="391">
        <f t="shared" si="54"/>
        <v>76470</v>
      </c>
      <c r="T166" s="390"/>
      <c r="U166" s="386"/>
      <c r="V166" s="388"/>
      <c r="W166" s="452">
        <f t="shared" si="55"/>
        <v>76470</v>
      </c>
    </row>
    <row r="167" spans="1:23" s="1419" customFormat="1" ht="17.25" customHeight="1" x14ac:dyDescent="0.4">
      <c r="A167" s="1497"/>
      <c r="B167" s="1496"/>
      <c r="C167" s="1707"/>
      <c r="D167" s="1368" t="s">
        <v>17</v>
      </c>
      <c r="E167" s="1729"/>
      <c r="F167" s="1484"/>
      <c r="G167" s="1451"/>
      <c r="H167" s="1451"/>
      <c r="I167" s="1451"/>
      <c r="J167" s="1451"/>
      <c r="K167" s="1451"/>
      <c r="L167" s="1451"/>
      <c r="M167" s="1451">
        <v>5731</v>
      </c>
      <c r="N167" s="1451">
        <v>0</v>
      </c>
      <c r="O167" s="1451"/>
      <c r="P167" s="1451"/>
      <c r="Q167" s="1451"/>
      <c r="R167" s="1452"/>
      <c r="S167" s="1459">
        <f t="shared" si="54"/>
        <v>5731</v>
      </c>
      <c r="T167" s="1486"/>
      <c r="U167" s="1487"/>
      <c r="V167" s="1488"/>
      <c r="W167" s="1462">
        <f t="shared" si="55"/>
        <v>5731</v>
      </c>
    </row>
    <row r="168" spans="1:23" s="224" customFormat="1" ht="15.95" customHeight="1" x14ac:dyDescent="0.35">
      <c r="A168" s="226"/>
      <c r="B168" s="236"/>
      <c r="C168" s="1707" t="s">
        <v>349</v>
      </c>
      <c r="D168" s="897" t="s">
        <v>651</v>
      </c>
      <c r="E168" s="1729" t="s">
        <v>332</v>
      </c>
      <c r="F168" s="395"/>
      <c r="G168" s="392"/>
      <c r="H168" s="392"/>
      <c r="I168" s="392"/>
      <c r="J168" s="392">
        <v>3000</v>
      </c>
      <c r="K168" s="392"/>
      <c r="L168" s="392"/>
      <c r="M168" s="392"/>
      <c r="N168" s="392"/>
      <c r="O168" s="392"/>
      <c r="P168" s="392"/>
      <c r="Q168" s="392"/>
      <c r="R168" s="422"/>
      <c r="S168" s="391">
        <f t="shared" si="54"/>
        <v>3000</v>
      </c>
      <c r="T168" s="431"/>
      <c r="U168" s="393"/>
      <c r="V168" s="442"/>
      <c r="W168" s="452">
        <f t="shared" si="55"/>
        <v>3000</v>
      </c>
    </row>
    <row r="169" spans="1:23" ht="22.35" customHeight="1" x14ac:dyDescent="0.35">
      <c r="A169" s="228"/>
      <c r="B169" s="237"/>
      <c r="C169" s="1707"/>
      <c r="D169" s="856" t="s">
        <v>299</v>
      </c>
      <c r="E169" s="1729"/>
      <c r="F169" s="396"/>
      <c r="G169" s="386">
        <f t="shared" ref="G169:R169" si="66">G168+G170</f>
        <v>0</v>
      </c>
      <c r="H169" s="386">
        <f t="shared" si="66"/>
        <v>0</v>
      </c>
      <c r="I169" s="386">
        <f t="shared" si="66"/>
        <v>0</v>
      </c>
      <c r="J169" s="386">
        <f t="shared" si="66"/>
        <v>3000</v>
      </c>
      <c r="K169" s="386">
        <f t="shared" si="66"/>
        <v>0</v>
      </c>
      <c r="L169" s="386">
        <f t="shared" si="66"/>
        <v>0</v>
      </c>
      <c r="M169" s="386">
        <f t="shared" si="66"/>
        <v>0</v>
      </c>
      <c r="N169" s="386">
        <f t="shared" si="66"/>
        <v>0</v>
      </c>
      <c r="O169" s="386">
        <f t="shared" si="66"/>
        <v>0</v>
      </c>
      <c r="P169" s="386">
        <f t="shared" si="66"/>
        <v>0</v>
      </c>
      <c r="Q169" s="386">
        <f t="shared" si="66"/>
        <v>0</v>
      </c>
      <c r="R169" s="388">
        <f t="shared" si="66"/>
        <v>0</v>
      </c>
      <c r="S169" s="391">
        <f t="shared" si="54"/>
        <v>3000</v>
      </c>
      <c r="T169" s="390">
        <f>T168+T170</f>
        <v>0</v>
      </c>
      <c r="U169" s="386">
        <f>U168+U170</f>
        <v>0</v>
      </c>
      <c r="V169" s="388">
        <f>V168+V170</f>
        <v>0</v>
      </c>
      <c r="W169" s="452">
        <f t="shared" si="55"/>
        <v>3000</v>
      </c>
    </row>
    <row r="170" spans="1:23" s="501" customFormat="1" ht="16.5" customHeight="1" x14ac:dyDescent="0.4">
      <c r="A170" s="228"/>
      <c r="B170" s="237"/>
      <c r="C170" s="1707"/>
      <c r="D170" s="856" t="s">
        <v>17</v>
      </c>
      <c r="E170" s="1729"/>
      <c r="F170" s="405"/>
      <c r="G170" s="406">
        <v>0</v>
      </c>
      <c r="H170" s="406">
        <v>0</v>
      </c>
      <c r="I170" s="406"/>
      <c r="J170" s="406"/>
      <c r="K170" s="406"/>
      <c r="L170" s="406"/>
      <c r="M170" s="406">
        <v>0</v>
      </c>
      <c r="N170" s="406"/>
      <c r="O170" s="406"/>
      <c r="P170" s="406"/>
      <c r="Q170" s="406"/>
      <c r="R170" s="426"/>
      <c r="S170" s="391">
        <f t="shared" si="54"/>
        <v>0</v>
      </c>
      <c r="T170" s="436"/>
      <c r="U170" s="407"/>
      <c r="V170" s="447"/>
      <c r="W170" s="452">
        <f t="shared" si="55"/>
        <v>0</v>
      </c>
    </row>
    <row r="171" spans="1:23" s="224" customFormat="1" ht="17.25" hidden="1" customHeight="1" x14ac:dyDescent="0.35">
      <c r="A171" s="226"/>
      <c r="B171" s="236"/>
      <c r="C171" s="1707" t="s">
        <v>698</v>
      </c>
      <c r="D171" s="897" t="s">
        <v>651</v>
      </c>
      <c r="E171" s="1729" t="s">
        <v>332</v>
      </c>
      <c r="F171" s="395"/>
      <c r="G171" s="392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422"/>
      <c r="S171" s="391">
        <f t="shared" si="54"/>
        <v>0</v>
      </c>
      <c r="T171" s="431"/>
      <c r="U171" s="393"/>
      <c r="V171" s="442"/>
      <c r="W171" s="452">
        <f t="shared" si="55"/>
        <v>0</v>
      </c>
    </row>
    <row r="172" spans="1:23" ht="17.25" hidden="1" customHeight="1" x14ac:dyDescent="0.35">
      <c r="A172" s="228"/>
      <c r="B172" s="237"/>
      <c r="C172" s="1707"/>
      <c r="D172" s="856" t="s">
        <v>299</v>
      </c>
      <c r="E172" s="1729"/>
      <c r="F172" s="396"/>
      <c r="G172" s="386">
        <f t="shared" ref="G172:V172" si="67">G171+G173</f>
        <v>0</v>
      </c>
      <c r="H172" s="386">
        <f t="shared" si="67"/>
        <v>0</v>
      </c>
      <c r="I172" s="386">
        <f t="shared" si="67"/>
        <v>0</v>
      </c>
      <c r="J172" s="386">
        <f t="shared" si="67"/>
        <v>0</v>
      </c>
      <c r="K172" s="386">
        <f t="shared" si="67"/>
        <v>0</v>
      </c>
      <c r="L172" s="386">
        <f t="shared" si="67"/>
        <v>0</v>
      </c>
      <c r="M172" s="386">
        <f t="shared" si="67"/>
        <v>0</v>
      </c>
      <c r="N172" s="386">
        <f t="shared" si="67"/>
        <v>0</v>
      </c>
      <c r="O172" s="386">
        <f t="shared" si="67"/>
        <v>0</v>
      </c>
      <c r="P172" s="386">
        <f t="shared" si="67"/>
        <v>0</v>
      </c>
      <c r="Q172" s="386">
        <f t="shared" si="67"/>
        <v>0</v>
      </c>
      <c r="R172" s="388">
        <f t="shared" si="67"/>
        <v>0</v>
      </c>
      <c r="S172" s="391">
        <f t="shared" si="54"/>
        <v>0</v>
      </c>
      <c r="T172" s="390">
        <f t="shared" si="67"/>
        <v>0</v>
      </c>
      <c r="U172" s="386">
        <f t="shared" si="67"/>
        <v>0</v>
      </c>
      <c r="V172" s="388">
        <f t="shared" si="67"/>
        <v>0</v>
      </c>
      <c r="W172" s="452">
        <f t="shared" si="55"/>
        <v>0</v>
      </c>
    </row>
    <row r="173" spans="1:23" ht="17.25" hidden="1" customHeight="1" x14ac:dyDescent="0.4">
      <c r="A173" s="228"/>
      <c r="B173" s="237"/>
      <c r="C173" s="1707"/>
      <c r="D173" s="856" t="s">
        <v>17</v>
      </c>
      <c r="E173" s="1729"/>
      <c r="F173" s="401"/>
      <c r="G173" s="400"/>
      <c r="H173" s="400"/>
      <c r="I173" s="400"/>
      <c r="J173" s="400"/>
      <c r="K173" s="400"/>
      <c r="L173" s="400">
        <v>0</v>
      </c>
      <c r="M173" s="400"/>
      <c r="N173" s="400"/>
      <c r="O173" s="400"/>
      <c r="P173" s="400">
        <v>0</v>
      </c>
      <c r="Q173" s="400"/>
      <c r="R173" s="424"/>
      <c r="S173" s="391">
        <f t="shared" si="54"/>
        <v>0</v>
      </c>
      <c r="T173" s="434"/>
      <c r="U173" s="402"/>
      <c r="V173" s="445"/>
      <c r="W173" s="452">
        <f t="shared" si="55"/>
        <v>0</v>
      </c>
    </row>
    <row r="174" spans="1:23" s="224" customFormat="1" ht="17.25" hidden="1" customHeight="1" x14ac:dyDescent="0.35">
      <c r="A174" s="226"/>
      <c r="B174" s="236"/>
      <c r="C174" s="1707" t="s">
        <v>704</v>
      </c>
      <c r="D174" s="897" t="s">
        <v>651</v>
      </c>
      <c r="E174" s="1729" t="s">
        <v>332</v>
      </c>
      <c r="F174" s="395"/>
      <c r="G174" s="392"/>
      <c r="H174" s="392"/>
      <c r="I174" s="392"/>
      <c r="J174" s="392"/>
      <c r="K174" s="392"/>
      <c r="L174" s="392"/>
      <c r="M174" s="392"/>
      <c r="N174" s="392"/>
      <c r="O174" s="392"/>
      <c r="P174" s="392"/>
      <c r="Q174" s="392"/>
      <c r="R174" s="422"/>
      <c r="S174" s="391">
        <f t="shared" si="54"/>
        <v>0</v>
      </c>
      <c r="T174" s="431"/>
      <c r="U174" s="393"/>
      <c r="V174" s="442"/>
      <c r="W174" s="452">
        <f t="shared" si="55"/>
        <v>0</v>
      </c>
    </row>
    <row r="175" spans="1:23" ht="17.25" hidden="1" customHeight="1" x14ac:dyDescent="0.35">
      <c r="A175" s="228"/>
      <c r="B175" s="237"/>
      <c r="C175" s="1707"/>
      <c r="D175" s="856" t="s">
        <v>299</v>
      </c>
      <c r="E175" s="1729"/>
      <c r="F175" s="396"/>
      <c r="G175" s="386">
        <f t="shared" ref="G175:R175" si="68">G174+G176</f>
        <v>0</v>
      </c>
      <c r="H175" s="386">
        <f t="shared" si="68"/>
        <v>0</v>
      </c>
      <c r="I175" s="386">
        <f t="shared" si="68"/>
        <v>0</v>
      </c>
      <c r="J175" s="386">
        <f t="shared" si="68"/>
        <v>0</v>
      </c>
      <c r="K175" s="386">
        <f t="shared" si="68"/>
        <v>0</v>
      </c>
      <c r="L175" s="386">
        <f t="shared" si="68"/>
        <v>0</v>
      </c>
      <c r="M175" s="386">
        <f t="shared" si="68"/>
        <v>0</v>
      </c>
      <c r="N175" s="386">
        <f t="shared" si="68"/>
        <v>0</v>
      </c>
      <c r="O175" s="386">
        <f t="shared" si="68"/>
        <v>0</v>
      </c>
      <c r="P175" s="386">
        <f t="shared" si="68"/>
        <v>0</v>
      </c>
      <c r="Q175" s="386">
        <f t="shared" si="68"/>
        <v>0</v>
      </c>
      <c r="R175" s="388">
        <f t="shared" si="68"/>
        <v>0</v>
      </c>
      <c r="S175" s="391">
        <f t="shared" si="54"/>
        <v>0</v>
      </c>
      <c r="T175" s="432"/>
      <c r="U175" s="394"/>
      <c r="V175" s="443"/>
      <c r="W175" s="452">
        <f t="shared" si="55"/>
        <v>0</v>
      </c>
    </row>
    <row r="176" spans="1:23" ht="17.25" hidden="1" customHeight="1" x14ac:dyDescent="0.35">
      <c r="A176" s="228"/>
      <c r="B176" s="237"/>
      <c r="C176" s="1707"/>
      <c r="D176" s="856" t="s">
        <v>17</v>
      </c>
      <c r="E176" s="1729"/>
      <c r="F176" s="39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8"/>
      <c r="S176" s="391">
        <f t="shared" si="54"/>
        <v>0</v>
      </c>
      <c r="T176" s="432"/>
      <c r="U176" s="394"/>
      <c r="V176" s="443"/>
      <c r="W176" s="452">
        <f t="shared" si="55"/>
        <v>0</v>
      </c>
    </row>
    <row r="177" spans="1:23" s="224" customFormat="1" ht="17.25" customHeight="1" x14ac:dyDescent="0.35">
      <c r="A177" s="226"/>
      <c r="B177" s="236"/>
      <c r="C177" s="1707" t="s">
        <v>354</v>
      </c>
      <c r="D177" s="897" t="s">
        <v>651</v>
      </c>
      <c r="E177" s="1729" t="s">
        <v>347</v>
      </c>
      <c r="F177" s="395"/>
      <c r="G177" s="392"/>
      <c r="H177" s="392"/>
      <c r="I177" s="392"/>
      <c r="J177" s="392">
        <v>200</v>
      </c>
      <c r="K177" s="392"/>
      <c r="L177" s="392"/>
      <c r="M177" s="392"/>
      <c r="N177" s="392"/>
      <c r="O177" s="392"/>
      <c r="P177" s="392"/>
      <c r="Q177" s="392"/>
      <c r="R177" s="422"/>
      <c r="S177" s="391">
        <f t="shared" si="54"/>
        <v>200</v>
      </c>
      <c r="T177" s="431"/>
      <c r="U177" s="393"/>
      <c r="V177" s="442"/>
      <c r="W177" s="452">
        <f t="shared" si="55"/>
        <v>200</v>
      </c>
    </row>
    <row r="178" spans="1:23" ht="17.25" customHeight="1" x14ac:dyDescent="0.35">
      <c r="A178" s="228"/>
      <c r="B178" s="237"/>
      <c r="C178" s="1707"/>
      <c r="D178" s="856" t="s">
        <v>299</v>
      </c>
      <c r="E178" s="1729"/>
      <c r="F178" s="396"/>
      <c r="G178" s="386">
        <f t="shared" ref="G178:R178" si="69">G177+G179</f>
        <v>0</v>
      </c>
      <c r="H178" s="386">
        <f t="shared" si="69"/>
        <v>0</v>
      </c>
      <c r="I178" s="386">
        <f t="shared" si="69"/>
        <v>0</v>
      </c>
      <c r="J178" s="386">
        <f t="shared" si="69"/>
        <v>200</v>
      </c>
      <c r="K178" s="386">
        <f t="shared" si="69"/>
        <v>0</v>
      </c>
      <c r="L178" s="386">
        <f t="shared" si="69"/>
        <v>0</v>
      </c>
      <c r="M178" s="386">
        <f t="shared" si="69"/>
        <v>0</v>
      </c>
      <c r="N178" s="386">
        <f t="shared" si="69"/>
        <v>0</v>
      </c>
      <c r="O178" s="386">
        <f t="shared" si="69"/>
        <v>0</v>
      </c>
      <c r="P178" s="386">
        <f t="shared" si="69"/>
        <v>0</v>
      </c>
      <c r="Q178" s="386">
        <f t="shared" si="69"/>
        <v>0</v>
      </c>
      <c r="R178" s="388">
        <f t="shared" si="69"/>
        <v>0</v>
      </c>
      <c r="S178" s="391">
        <f t="shared" si="54"/>
        <v>200</v>
      </c>
      <c r="T178" s="390">
        <f>T177+T179</f>
        <v>0</v>
      </c>
      <c r="U178" s="386">
        <f>U177+U179</f>
        <v>0</v>
      </c>
      <c r="V178" s="388">
        <f>V177+V179</f>
        <v>0</v>
      </c>
      <c r="W178" s="452">
        <f t="shared" si="55"/>
        <v>200</v>
      </c>
    </row>
    <row r="179" spans="1:23" ht="17.25" customHeight="1" x14ac:dyDescent="0.4">
      <c r="A179" s="228"/>
      <c r="B179" s="237"/>
      <c r="C179" s="1707"/>
      <c r="D179" s="965" t="s">
        <v>17</v>
      </c>
      <c r="E179" s="1729"/>
      <c r="F179" s="405"/>
      <c r="G179" s="406"/>
      <c r="H179" s="406"/>
      <c r="I179" s="406"/>
      <c r="J179" s="406"/>
      <c r="K179" s="406"/>
      <c r="L179" s="406">
        <v>0</v>
      </c>
      <c r="M179" s="406"/>
      <c r="N179" s="406"/>
      <c r="O179" s="406"/>
      <c r="P179" s="406"/>
      <c r="Q179" s="406"/>
      <c r="R179" s="426"/>
      <c r="S179" s="391">
        <f t="shared" si="54"/>
        <v>0</v>
      </c>
      <c r="T179" s="436"/>
      <c r="U179" s="407"/>
      <c r="V179" s="447"/>
      <c r="W179" s="452">
        <f t="shared" si="55"/>
        <v>0</v>
      </c>
    </row>
    <row r="180" spans="1:23" ht="17.25" customHeight="1" x14ac:dyDescent="0.4">
      <c r="A180" s="228"/>
      <c r="B180" s="237"/>
      <c r="C180" s="1707" t="s">
        <v>714</v>
      </c>
      <c r="D180" s="897" t="s">
        <v>651</v>
      </c>
      <c r="E180" s="1729" t="s">
        <v>332</v>
      </c>
      <c r="F180" s="405"/>
      <c r="G180" s="406"/>
      <c r="H180" s="406"/>
      <c r="I180" s="386"/>
      <c r="J180" s="386"/>
      <c r="K180" s="386"/>
      <c r="L180" s="386">
        <v>7000</v>
      </c>
      <c r="M180" s="386"/>
      <c r="N180" s="406"/>
      <c r="O180" s="406"/>
      <c r="P180" s="406"/>
      <c r="Q180" s="406"/>
      <c r="R180" s="426"/>
      <c r="S180" s="391">
        <f t="shared" si="54"/>
        <v>7000</v>
      </c>
      <c r="T180" s="436"/>
      <c r="U180" s="407"/>
      <c r="V180" s="447"/>
      <c r="W180" s="452">
        <f t="shared" si="55"/>
        <v>7000</v>
      </c>
    </row>
    <row r="181" spans="1:23" ht="17.25" customHeight="1" x14ac:dyDescent="0.4">
      <c r="A181" s="228"/>
      <c r="B181" s="237"/>
      <c r="C181" s="1707"/>
      <c r="D181" s="856" t="s">
        <v>299</v>
      </c>
      <c r="E181" s="1729"/>
      <c r="F181" s="405"/>
      <c r="G181" s="386">
        <f>G180+G182</f>
        <v>0</v>
      </c>
      <c r="H181" s="386">
        <f t="shared" ref="H181:T181" si="70">H180+H182</f>
        <v>0</v>
      </c>
      <c r="I181" s="406">
        <f t="shared" si="70"/>
        <v>0</v>
      </c>
      <c r="J181" s="406">
        <f t="shared" si="70"/>
        <v>0</v>
      </c>
      <c r="K181" s="406">
        <f t="shared" si="70"/>
        <v>0</v>
      </c>
      <c r="L181" s="406">
        <f t="shared" si="70"/>
        <v>7000</v>
      </c>
      <c r="M181" s="406">
        <f t="shared" si="70"/>
        <v>0</v>
      </c>
      <c r="N181" s="386">
        <f t="shared" si="70"/>
        <v>0</v>
      </c>
      <c r="O181" s="386">
        <f t="shared" si="70"/>
        <v>0</v>
      </c>
      <c r="P181" s="386">
        <f t="shared" si="70"/>
        <v>0</v>
      </c>
      <c r="Q181" s="386">
        <f t="shared" si="70"/>
        <v>0</v>
      </c>
      <c r="R181" s="386">
        <f t="shared" si="70"/>
        <v>0</v>
      </c>
      <c r="S181" s="391">
        <f t="shared" si="54"/>
        <v>7000</v>
      </c>
      <c r="T181" s="386">
        <f t="shared" si="70"/>
        <v>0</v>
      </c>
      <c r="U181" s="386">
        <f t="shared" ref="U181" si="71">U180+U182</f>
        <v>0</v>
      </c>
      <c r="V181" s="386">
        <f t="shared" ref="V181" si="72">V180+V182</f>
        <v>0</v>
      </c>
      <c r="W181" s="452">
        <f t="shared" si="55"/>
        <v>7000</v>
      </c>
    </row>
    <row r="182" spans="1:23" ht="17.25" customHeight="1" x14ac:dyDescent="0.4">
      <c r="A182" s="228"/>
      <c r="B182" s="237"/>
      <c r="C182" s="1707"/>
      <c r="D182" s="856" t="s">
        <v>17</v>
      </c>
      <c r="E182" s="1729"/>
      <c r="F182" s="405"/>
      <c r="G182" s="406"/>
      <c r="H182" s="406"/>
      <c r="I182" s="406">
        <v>0</v>
      </c>
      <c r="J182" s="406"/>
      <c r="K182" s="406"/>
      <c r="L182" s="406"/>
      <c r="M182" s="406">
        <v>0</v>
      </c>
      <c r="N182" s="406"/>
      <c r="O182" s="406"/>
      <c r="P182" s="406"/>
      <c r="Q182" s="406"/>
      <c r="R182" s="426"/>
      <c r="S182" s="391">
        <f t="shared" si="54"/>
        <v>0</v>
      </c>
      <c r="T182" s="436"/>
      <c r="U182" s="407"/>
      <c r="V182" s="447"/>
      <c r="W182" s="452">
        <f t="shared" si="55"/>
        <v>0</v>
      </c>
    </row>
    <row r="183" spans="1:23" s="224" customFormat="1" ht="17.25" customHeight="1" x14ac:dyDescent="0.35">
      <c r="A183" s="226"/>
      <c r="B183" s="236"/>
      <c r="C183" s="1708" t="s">
        <v>713</v>
      </c>
      <c r="D183" s="897" t="s">
        <v>651</v>
      </c>
      <c r="E183" s="1729" t="s">
        <v>269</v>
      </c>
      <c r="F183" s="395"/>
      <c r="G183" s="392"/>
      <c r="H183" s="392"/>
      <c r="I183" s="392"/>
      <c r="J183" s="392"/>
      <c r="K183" s="392"/>
      <c r="L183" s="392">
        <v>2000</v>
      </c>
      <c r="M183" s="392"/>
      <c r="N183" s="392"/>
      <c r="O183" s="392"/>
      <c r="P183" s="392"/>
      <c r="Q183" s="392"/>
      <c r="R183" s="422"/>
      <c r="S183" s="391">
        <f t="shared" si="54"/>
        <v>2000</v>
      </c>
      <c r="T183" s="431"/>
      <c r="U183" s="393"/>
      <c r="V183" s="442"/>
      <c r="W183" s="452">
        <f t="shared" si="55"/>
        <v>2000</v>
      </c>
    </row>
    <row r="184" spans="1:23" ht="17.25" customHeight="1" x14ac:dyDescent="0.35">
      <c r="A184" s="228"/>
      <c r="B184" s="237"/>
      <c r="C184" s="1708"/>
      <c r="D184" s="856" t="s">
        <v>299</v>
      </c>
      <c r="E184" s="1729"/>
      <c r="F184" s="396"/>
      <c r="G184" s="386">
        <f t="shared" ref="G184:V184" si="73">G183+G185</f>
        <v>0</v>
      </c>
      <c r="H184" s="386">
        <f t="shared" si="73"/>
        <v>0</v>
      </c>
      <c r="I184" s="386">
        <f t="shared" si="73"/>
        <v>0</v>
      </c>
      <c r="J184" s="386">
        <f t="shared" si="73"/>
        <v>0</v>
      </c>
      <c r="K184" s="386">
        <f t="shared" si="73"/>
        <v>0</v>
      </c>
      <c r="L184" s="386">
        <f t="shared" si="73"/>
        <v>2000</v>
      </c>
      <c r="M184" s="386">
        <f t="shared" si="73"/>
        <v>0</v>
      </c>
      <c r="N184" s="386">
        <f t="shared" si="73"/>
        <v>0</v>
      </c>
      <c r="O184" s="386">
        <f t="shared" si="73"/>
        <v>0</v>
      </c>
      <c r="P184" s="386">
        <f t="shared" si="73"/>
        <v>0</v>
      </c>
      <c r="Q184" s="386">
        <f t="shared" si="73"/>
        <v>0</v>
      </c>
      <c r="R184" s="388">
        <f t="shared" si="73"/>
        <v>0</v>
      </c>
      <c r="S184" s="391">
        <f t="shared" si="54"/>
        <v>2000</v>
      </c>
      <c r="T184" s="390">
        <f t="shared" si="73"/>
        <v>0</v>
      </c>
      <c r="U184" s="386">
        <f t="shared" si="73"/>
        <v>0</v>
      </c>
      <c r="V184" s="388">
        <f t="shared" si="73"/>
        <v>0</v>
      </c>
      <c r="W184" s="452">
        <f t="shared" si="55"/>
        <v>2000</v>
      </c>
    </row>
    <row r="185" spans="1:23" ht="17.25" customHeight="1" x14ac:dyDescent="0.35">
      <c r="A185" s="228"/>
      <c r="B185" s="237"/>
      <c r="C185" s="1708"/>
      <c r="D185" s="856" t="s">
        <v>17</v>
      </c>
      <c r="E185" s="1729"/>
      <c r="F185" s="39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  <c r="Q185" s="386"/>
      <c r="R185" s="388"/>
      <c r="S185" s="391">
        <f t="shared" si="54"/>
        <v>0</v>
      </c>
      <c r="T185" s="432"/>
      <c r="U185" s="394"/>
      <c r="V185" s="443"/>
      <c r="W185" s="452">
        <f t="shared" si="55"/>
        <v>0</v>
      </c>
    </row>
    <row r="186" spans="1:23" s="224" customFormat="1" ht="17.25" customHeight="1" x14ac:dyDescent="0.35">
      <c r="A186" s="226"/>
      <c r="B186" s="227"/>
      <c r="C186" s="1707" t="s">
        <v>726</v>
      </c>
      <c r="D186" s="897" t="s">
        <v>651</v>
      </c>
      <c r="E186" s="1729" t="s">
        <v>332</v>
      </c>
      <c r="F186" s="395"/>
      <c r="G186" s="392"/>
      <c r="H186" s="392"/>
      <c r="I186" s="392">
        <v>34353</v>
      </c>
      <c r="J186" s="392"/>
      <c r="K186" s="392"/>
      <c r="L186" s="392"/>
      <c r="M186" s="392"/>
      <c r="N186" s="392"/>
      <c r="O186" s="392"/>
      <c r="P186" s="392"/>
      <c r="Q186" s="392"/>
      <c r="R186" s="422"/>
      <c r="S186" s="391">
        <f t="shared" si="54"/>
        <v>34353</v>
      </c>
      <c r="T186" s="431"/>
      <c r="U186" s="393"/>
      <c r="V186" s="442"/>
      <c r="W186" s="452">
        <f t="shared" si="55"/>
        <v>34353</v>
      </c>
    </row>
    <row r="187" spans="1:23" ht="17.25" customHeight="1" x14ac:dyDescent="0.35">
      <c r="A187" s="228"/>
      <c r="B187" s="229"/>
      <c r="C187" s="1707"/>
      <c r="D187" s="856" t="s">
        <v>299</v>
      </c>
      <c r="E187" s="1729"/>
      <c r="F187" s="396"/>
      <c r="G187" s="386">
        <f t="shared" ref="G187:V187" si="74">G186+G188</f>
        <v>0</v>
      </c>
      <c r="H187" s="386">
        <f t="shared" si="74"/>
        <v>0</v>
      </c>
      <c r="I187" s="386">
        <f t="shared" si="74"/>
        <v>34353</v>
      </c>
      <c r="J187" s="386">
        <f t="shared" si="74"/>
        <v>0</v>
      </c>
      <c r="K187" s="386">
        <f t="shared" si="74"/>
        <v>0</v>
      </c>
      <c r="L187" s="386">
        <f t="shared" si="74"/>
        <v>0</v>
      </c>
      <c r="M187" s="386">
        <f t="shared" si="74"/>
        <v>0</v>
      </c>
      <c r="N187" s="386">
        <f t="shared" si="74"/>
        <v>0</v>
      </c>
      <c r="O187" s="386">
        <f t="shared" si="74"/>
        <v>0</v>
      </c>
      <c r="P187" s="386">
        <f t="shared" si="74"/>
        <v>0</v>
      </c>
      <c r="Q187" s="386">
        <f t="shared" si="74"/>
        <v>0</v>
      </c>
      <c r="R187" s="388">
        <f t="shared" si="74"/>
        <v>0</v>
      </c>
      <c r="S187" s="391">
        <f t="shared" si="54"/>
        <v>34353</v>
      </c>
      <c r="T187" s="390">
        <f t="shared" si="74"/>
        <v>0</v>
      </c>
      <c r="U187" s="386">
        <f t="shared" si="74"/>
        <v>0</v>
      </c>
      <c r="V187" s="388">
        <f t="shared" si="74"/>
        <v>0</v>
      </c>
      <c r="W187" s="452">
        <f t="shared" si="55"/>
        <v>34353</v>
      </c>
    </row>
    <row r="188" spans="1:23" s="289" customFormat="1" ht="17.25" customHeight="1" x14ac:dyDescent="0.4">
      <c r="A188" s="287"/>
      <c r="B188" s="288"/>
      <c r="C188" s="1707"/>
      <c r="D188" s="856" t="s">
        <v>17</v>
      </c>
      <c r="E188" s="1729"/>
      <c r="F188" s="401"/>
      <c r="G188" s="400"/>
      <c r="H188" s="400"/>
      <c r="I188" s="400">
        <v>0</v>
      </c>
      <c r="J188" s="400"/>
      <c r="K188" s="400"/>
      <c r="L188" s="400"/>
      <c r="M188" s="400"/>
      <c r="N188" s="400"/>
      <c r="O188" s="400"/>
      <c r="P188" s="400"/>
      <c r="Q188" s="400"/>
      <c r="R188" s="424"/>
      <c r="S188" s="1044">
        <f t="shared" si="54"/>
        <v>0</v>
      </c>
      <c r="T188" s="434"/>
      <c r="U188" s="402"/>
      <c r="V188" s="445"/>
      <c r="W188" s="1045">
        <f t="shared" si="55"/>
        <v>0</v>
      </c>
    </row>
    <row r="189" spans="1:23" s="224" customFormat="1" ht="17.25" hidden="1" customHeight="1" x14ac:dyDescent="0.35">
      <c r="A189" s="226"/>
      <c r="B189" s="227"/>
      <c r="C189" s="1737"/>
      <c r="D189" s="897" t="s">
        <v>651</v>
      </c>
      <c r="E189" s="1729" t="s">
        <v>332</v>
      </c>
      <c r="F189" s="395"/>
      <c r="G189" s="392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422"/>
      <c r="S189" s="391">
        <f t="shared" si="54"/>
        <v>0</v>
      </c>
      <c r="T189" s="431"/>
      <c r="U189" s="393"/>
      <c r="V189" s="442"/>
      <c r="W189" s="452">
        <f t="shared" si="55"/>
        <v>0</v>
      </c>
    </row>
    <row r="190" spans="1:23" ht="17.25" hidden="1" customHeight="1" x14ac:dyDescent="0.35">
      <c r="A190" s="228"/>
      <c r="B190" s="229"/>
      <c r="C190" s="1737"/>
      <c r="D190" s="856" t="s">
        <v>299</v>
      </c>
      <c r="E190" s="1729"/>
      <c r="F190" s="396"/>
      <c r="G190" s="386">
        <f t="shared" ref="G190:V190" si="75">G189+G191</f>
        <v>0</v>
      </c>
      <c r="H190" s="386">
        <f t="shared" si="75"/>
        <v>0</v>
      </c>
      <c r="I190" s="386">
        <f t="shared" si="75"/>
        <v>0</v>
      </c>
      <c r="J190" s="386">
        <f t="shared" si="75"/>
        <v>0</v>
      </c>
      <c r="K190" s="386">
        <f t="shared" si="75"/>
        <v>0</v>
      </c>
      <c r="L190" s="386">
        <f t="shared" si="75"/>
        <v>0</v>
      </c>
      <c r="M190" s="386">
        <f t="shared" si="75"/>
        <v>0</v>
      </c>
      <c r="N190" s="386">
        <f t="shared" si="75"/>
        <v>0</v>
      </c>
      <c r="O190" s="386">
        <f t="shared" si="75"/>
        <v>0</v>
      </c>
      <c r="P190" s="386">
        <f t="shared" si="75"/>
        <v>0</v>
      </c>
      <c r="Q190" s="386">
        <f t="shared" si="75"/>
        <v>0</v>
      </c>
      <c r="R190" s="388">
        <f t="shared" si="75"/>
        <v>0</v>
      </c>
      <c r="S190" s="391">
        <f t="shared" si="54"/>
        <v>0</v>
      </c>
      <c r="T190" s="390">
        <f t="shared" si="75"/>
        <v>0</v>
      </c>
      <c r="U190" s="386">
        <f t="shared" si="75"/>
        <v>0</v>
      </c>
      <c r="V190" s="388">
        <f t="shared" si="75"/>
        <v>0</v>
      </c>
      <c r="W190" s="452">
        <f t="shared" si="55"/>
        <v>0</v>
      </c>
    </row>
    <row r="191" spans="1:23" ht="17.25" hidden="1" customHeight="1" x14ac:dyDescent="0.35">
      <c r="A191" s="228"/>
      <c r="B191" s="229"/>
      <c r="C191" s="1737"/>
      <c r="D191" s="856" t="s">
        <v>17</v>
      </c>
      <c r="E191" s="1729"/>
      <c r="F191" s="396"/>
      <c r="G191" s="386"/>
      <c r="H191" s="386"/>
      <c r="I191" s="386"/>
      <c r="J191" s="386"/>
      <c r="K191" s="386"/>
      <c r="L191" s="386"/>
      <c r="M191" s="386"/>
      <c r="N191" s="386"/>
      <c r="O191" s="386"/>
      <c r="P191" s="386"/>
      <c r="Q191" s="386"/>
      <c r="R191" s="388"/>
      <c r="S191" s="391">
        <f t="shared" si="54"/>
        <v>0</v>
      </c>
      <c r="T191" s="432"/>
      <c r="U191" s="394"/>
      <c r="V191" s="443"/>
      <c r="W191" s="452">
        <f t="shared" si="55"/>
        <v>0</v>
      </c>
    </row>
    <row r="192" spans="1:23" s="224" customFormat="1" ht="17.25" customHeight="1" x14ac:dyDescent="0.35">
      <c r="A192" s="226"/>
      <c r="B192" s="227"/>
      <c r="C192" s="1707" t="s">
        <v>334</v>
      </c>
      <c r="D192" s="897" t="s">
        <v>651</v>
      </c>
      <c r="E192" s="1729" t="s">
        <v>332</v>
      </c>
      <c r="F192" s="395"/>
      <c r="G192" s="392"/>
      <c r="H192" s="392"/>
      <c r="I192" s="392">
        <v>8000</v>
      </c>
      <c r="J192" s="392"/>
      <c r="K192" s="392"/>
      <c r="L192" s="392">
        <v>0</v>
      </c>
      <c r="M192" s="392"/>
      <c r="N192" s="392"/>
      <c r="O192" s="392"/>
      <c r="P192" s="392"/>
      <c r="Q192" s="392"/>
      <c r="R192" s="422"/>
      <c r="S192" s="391">
        <f t="shared" si="54"/>
        <v>8000</v>
      </c>
      <c r="T192" s="431"/>
      <c r="U192" s="393"/>
      <c r="V192" s="442"/>
      <c r="W192" s="452">
        <f t="shared" si="55"/>
        <v>8000</v>
      </c>
    </row>
    <row r="193" spans="1:23" ht="17.25" customHeight="1" x14ac:dyDescent="0.35">
      <c r="A193" s="228"/>
      <c r="B193" s="229"/>
      <c r="C193" s="1707"/>
      <c r="D193" s="856" t="s">
        <v>299</v>
      </c>
      <c r="E193" s="1729"/>
      <c r="F193" s="396"/>
      <c r="G193" s="386">
        <f t="shared" ref="G193:V193" si="76">G192+G194</f>
        <v>0</v>
      </c>
      <c r="H193" s="386">
        <f t="shared" si="76"/>
        <v>0</v>
      </c>
      <c r="I193" s="386">
        <f t="shared" si="76"/>
        <v>8000</v>
      </c>
      <c r="J193" s="386">
        <f t="shared" si="76"/>
        <v>0</v>
      </c>
      <c r="K193" s="386">
        <f t="shared" si="76"/>
        <v>0</v>
      </c>
      <c r="L193" s="386">
        <f t="shared" si="76"/>
        <v>0</v>
      </c>
      <c r="M193" s="386">
        <f t="shared" si="76"/>
        <v>0</v>
      </c>
      <c r="N193" s="386">
        <f t="shared" si="76"/>
        <v>0</v>
      </c>
      <c r="O193" s="386">
        <f t="shared" si="76"/>
        <v>0</v>
      </c>
      <c r="P193" s="386">
        <f t="shared" si="76"/>
        <v>0</v>
      </c>
      <c r="Q193" s="386">
        <f t="shared" si="76"/>
        <v>0</v>
      </c>
      <c r="R193" s="388">
        <f t="shared" si="76"/>
        <v>0</v>
      </c>
      <c r="S193" s="391">
        <f t="shared" si="54"/>
        <v>8000</v>
      </c>
      <c r="T193" s="390">
        <f t="shared" si="76"/>
        <v>0</v>
      </c>
      <c r="U193" s="386">
        <f t="shared" si="76"/>
        <v>0</v>
      </c>
      <c r="V193" s="388">
        <f t="shared" si="76"/>
        <v>0</v>
      </c>
      <c r="W193" s="452">
        <f t="shared" si="55"/>
        <v>8000</v>
      </c>
    </row>
    <row r="194" spans="1:23" s="289" customFormat="1" ht="17.25" customHeight="1" x14ac:dyDescent="0.4">
      <c r="A194" s="287"/>
      <c r="B194" s="288"/>
      <c r="C194" s="1707"/>
      <c r="D194" s="856" t="s">
        <v>17</v>
      </c>
      <c r="E194" s="1729"/>
      <c r="F194" s="401"/>
      <c r="G194" s="400"/>
      <c r="H194" s="400"/>
      <c r="I194" s="400">
        <v>0</v>
      </c>
      <c r="J194" s="400"/>
      <c r="K194" s="400"/>
      <c r="L194" s="400">
        <v>0</v>
      </c>
      <c r="M194" s="400"/>
      <c r="N194" s="400"/>
      <c r="O194" s="400"/>
      <c r="P194" s="400"/>
      <c r="Q194" s="400"/>
      <c r="R194" s="424">
        <v>0</v>
      </c>
      <c r="S194" s="391">
        <f t="shared" si="54"/>
        <v>0</v>
      </c>
      <c r="T194" s="434"/>
      <c r="U194" s="402"/>
      <c r="V194" s="445"/>
      <c r="W194" s="452">
        <f t="shared" si="55"/>
        <v>0</v>
      </c>
    </row>
    <row r="195" spans="1:23" s="224" customFormat="1" ht="17.25" customHeight="1" x14ac:dyDescent="0.35">
      <c r="A195" s="226"/>
      <c r="B195" s="227"/>
      <c r="C195" s="1707" t="s">
        <v>342</v>
      </c>
      <c r="D195" s="897" t="s">
        <v>651</v>
      </c>
      <c r="E195" s="1729" t="s">
        <v>332</v>
      </c>
      <c r="F195" s="395"/>
      <c r="G195" s="392"/>
      <c r="H195" s="392"/>
      <c r="I195" s="392">
        <v>2000</v>
      </c>
      <c r="J195" s="392"/>
      <c r="K195" s="392"/>
      <c r="L195" s="392"/>
      <c r="M195" s="392"/>
      <c r="N195" s="392"/>
      <c r="O195" s="392"/>
      <c r="P195" s="392"/>
      <c r="Q195" s="392"/>
      <c r="R195" s="422"/>
      <c r="S195" s="391">
        <f t="shared" si="54"/>
        <v>2000</v>
      </c>
      <c r="T195" s="431"/>
      <c r="U195" s="393"/>
      <c r="V195" s="442"/>
      <c r="W195" s="452">
        <f t="shared" si="55"/>
        <v>2000</v>
      </c>
    </row>
    <row r="196" spans="1:23" ht="17.25" customHeight="1" x14ac:dyDescent="0.35">
      <c r="A196" s="228"/>
      <c r="B196" s="229"/>
      <c r="C196" s="1707"/>
      <c r="D196" s="856" t="s">
        <v>299</v>
      </c>
      <c r="E196" s="1729"/>
      <c r="F196" s="396"/>
      <c r="G196" s="386">
        <f t="shared" ref="G196:V196" si="77">G195+G197</f>
        <v>0</v>
      </c>
      <c r="H196" s="386">
        <f t="shared" si="77"/>
        <v>0</v>
      </c>
      <c r="I196" s="386">
        <f t="shared" si="77"/>
        <v>2000</v>
      </c>
      <c r="J196" s="386">
        <f t="shared" si="77"/>
        <v>0</v>
      </c>
      <c r="K196" s="386">
        <f t="shared" si="77"/>
        <v>0</v>
      </c>
      <c r="L196" s="386">
        <f t="shared" si="77"/>
        <v>0</v>
      </c>
      <c r="M196" s="386">
        <f t="shared" si="77"/>
        <v>0</v>
      </c>
      <c r="N196" s="386">
        <f t="shared" si="77"/>
        <v>0</v>
      </c>
      <c r="O196" s="386">
        <f t="shared" si="77"/>
        <v>0</v>
      </c>
      <c r="P196" s="386">
        <f t="shared" si="77"/>
        <v>0</v>
      </c>
      <c r="Q196" s="386">
        <f t="shared" si="77"/>
        <v>0</v>
      </c>
      <c r="R196" s="388">
        <f t="shared" si="77"/>
        <v>0</v>
      </c>
      <c r="S196" s="391">
        <f t="shared" si="54"/>
        <v>2000</v>
      </c>
      <c r="T196" s="390">
        <f t="shared" si="77"/>
        <v>0</v>
      </c>
      <c r="U196" s="386">
        <f t="shared" si="77"/>
        <v>0</v>
      </c>
      <c r="V196" s="388">
        <f t="shared" si="77"/>
        <v>0</v>
      </c>
      <c r="W196" s="452">
        <f t="shared" si="55"/>
        <v>2000</v>
      </c>
    </row>
    <row r="197" spans="1:23" ht="17.25" customHeight="1" x14ac:dyDescent="0.35">
      <c r="A197" s="228"/>
      <c r="B197" s="229"/>
      <c r="C197" s="1707"/>
      <c r="D197" s="856" t="s">
        <v>17</v>
      </c>
      <c r="E197" s="1729"/>
      <c r="F197" s="396"/>
      <c r="G197" s="386"/>
      <c r="H197" s="386"/>
      <c r="I197" s="386"/>
      <c r="J197" s="386"/>
      <c r="K197" s="386"/>
      <c r="L197" s="386"/>
      <c r="M197" s="386"/>
      <c r="N197" s="386"/>
      <c r="O197" s="386"/>
      <c r="P197" s="386"/>
      <c r="Q197" s="386"/>
      <c r="R197" s="388"/>
      <c r="S197" s="391">
        <f t="shared" si="54"/>
        <v>0</v>
      </c>
      <c r="T197" s="432"/>
      <c r="U197" s="394"/>
      <c r="V197" s="443"/>
      <c r="W197" s="452">
        <f t="shared" si="55"/>
        <v>0</v>
      </c>
    </row>
    <row r="198" spans="1:23" s="224" customFormat="1" ht="17.25" hidden="1" customHeight="1" x14ac:dyDescent="0.35">
      <c r="A198" s="226"/>
      <c r="B198" s="227"/>
      <c r="C198" s="1707" t="s">
        <v>694</v>
      </c>
      <c r="D198" s="897" t="s">
        <v>651</v>
      </c>
      <c r="E198" s="1729" t="s">
        <v>347</v>
      </c>
      <c r="F198" s="395"/>
      <c r="G198" s="392"/>
      <c r="H198" s="392"/>
      <c r="I198" s="392"/>
      <c r="J198" s="392"/>
      <c r="K198" s="392">
        <v>0</v>
      </c>
      <c r="L198" s="392"/>
      <c r="M198" s="392"/>
      <c r="N198" s="392"/>
      <c r="O198" s="392"/>
      <c r="P198" s="392"/>
      <c r="Q198" s="392"/>
      <c r="R198" s="422"/>
      <c r="S198" s="391">
        <f t="shared" si="54"/>
        <v>0</v>
      </c>
      <c r="T198" s="431"/>
      <c r="U198" s="393"/>
      <c r="V198" s="442"/>
      <c r="W198" s="452">
        <f t="shared" si="55"/>
        <v>0</v>
      </c>
    </row>
    <row r="199" spans="1:23" ht="17.25" hidden="1" customHeight="1" x14ac:dyDescent="0.35">
      <c r="A199" s="228"/>
      <c r="B199" s="229"/>
      <c r="C199" s="1707"/>
      <c r="D199" s="856" t="s">
        <v>299</v>
      </c>
      <c r="E199" s="1729"/>
      <c r="F199" s="396"/>
      <c r="G199" s="386">
        <f t="shared" ref="G199:V199" si="78">G198+G200</f>
        <v>0</v>
      </c>
      <c r="H199" s="386">
        <f t="shared" si="78"/>
        <v>0</v>
      </c>
      <c r="I199" s="386">
        <f t="shared" si="78"/>
        <v>0</v>
      </c>
      <c r="J199" s="386">
        <f t="shared" si="78"/>
        <v>0</v>
      </c>
      <c r="K199" s="386">
        <f t="shared" si="78"/>
        <v>0</v>
      </c>
      <c r="L199" s="386">
        <f t="shared" si="78"/>
        <v>0</v>
      </c>
      <c r="M199" s="386">
        <f t="shared" si="78"/>
        <v>0</v>
      </c>
      <c r="N199" s="386">
        <f t="shared" si="78"/>
        <v>0</v>
      </c>
      <c r="O199" s="386">
        <f t="shared" si="78"/>
        <v>0</v>
      </c>
      <c r="P199" s="386">
        <f t="shared" si="78"/>
        <v>0</v>
      </c>
      <c r="Q199" s="386">
        <f t="shared" si="78"/>
        <v>0</v>
      </c>
      <c r="R199" s="388">
        <f t="shared" si="78"/>
        <v>0</v>
      </c>
      <c r="S199" s="391">
        <f t="shared" si="54"/>
        <v>0</v>
      </c>
      <c r="T199" s="390">
        <f t="shared" si="78"/>
        <v>0</v>
      </c>
      <c r="U199" s="386">
        <f t="shared" si="78"/>
        <v>0</v>
      </c>
      <c r="V199" s="388">
        <f t="shared" si="78"/>
        <v>0</v>
      </c>
      <c r="W199" s="452">
        <f t="shared" si="55"/>
        <v>0</v>
      </c>
    </row>
    <row r="200" spans="1:23" s="289" customFormat="1" ht="17.25" hidden="1" customHeight="1" x14ac:dyDescent="0.4">
      <c r="A200" s="287"/>
      <c r="B200" s="288"/>
      <c r="C200" s="1707"/>
      <c r="D200" s="856" t="s">
        <v>17</v>
      </c>
      <c r="E200" s="1729"/>
      <c r="F200" s="401"/>
      <c r="G200" s="400"/>
      <c r="H200" s="400"/>
      <c r="I200" s="400"/>
      <c r="J200" s="400"/>
      <c r="K200" s="400">
        <v>0</v>
      </c>
      <c r="L200" s="400">
        <v>0</v>
      </c>
      <c r="M200" s="400"/>
      <c r="N200" s="400"/>
      <c r="O200" s="400"/>
      <c r="P200" s="400"/>
      <c r="Q200" s="400"/>
      <c r="R200" s="424"/>
      <c r="S200" s="391">
        <f t="shared" si="54"/>
        <v>0</v>
      </c>
      <c r="T200" s="434"/>
      <c r="U200" s="402"/>
      <c r="V200" s="445"/>
      <c r="W200" s="452">
        <f t="shared" si="55"/>
        <v>0</v>
      </c>
    </row>
    <row r="201" spans="1:23" s="224" customFormat="1" ht="17.25" customHeight="1" x14ac:dyDescent="0.35">
      <c r="A201" s="226"/>
      <c r="B201" s="227"/>
      <c r="C201" s="1707" t="s">
        <v>300</v>
      </c>
      <c r="D201" s="897" t="s">
        <v>651</v>
      </c>
      <c r="E201" s="1729" t="s">
        <v>269</v>
      </c>
      <c r="F201" s="395">
        <v>2</v>
      </c>
      <c r="G201" s="392">
        <v>13732</v>
      </c>
      <c r="H201" s="392">
        <v>2395</v>
      </c>
      <c r="I201" s="392">
        <v>508</v>
      </c>
      <c r="J201" s="392"/>
      <c r="K201" s="392"/>
      <c r="L201" s="392">
        <v>0</v>
      </c>
      <c r="M201" s="392">
        <v>2222</v>
      </c>
      <c r="N201" s="392"/>
      <c r="O201" s="392"/>
      <c r="P201" s="392"/>
      <c r="Q201" s="392"/>
      <c r="R201" s="422"/>
      <c r="S201" s="391">
        <f t="shared" si="54"/>
        <v>18857</v>
      </c>
      <c r="T201" s="431"/>
      <c r="U201" s="393"/>
      <c r="V201" s="442"/>
      <c r="W201" s="452">
        <f t="shared" si="55"/>
        <v>18857</v>
      </c>
    </row>
    <row r="202" spans="1:23" ht="17.25" customHeight="1" x14ac:dyDescent="0.35">
      <c r="A202" s="228"/>
      <c r="B202" s="229"/>
      <c r="C202" s="1707"/>
      <c r="D202" s="856" t="s">
        <v>299</v>
      </c>
      <c r="E202" s="1729"/>
      <c r="F202" s="396"/>
      <c r="G202" s="386">
        <f t="shared" ref="G202:V202" si="79">G201+G203</f>
        <v>13732</v>
      </c>
      <c r="H202" s="386">
        <f t="shared" si="79"/>
        <v>2395</v>
      </c>
      <c r="I202" s="386">
        <f t="shared" si="79"/>
        <v>508</v>
      </c>
      <c r="J202" s="386">
        <f t="shared" si="79"/>
        <v>0</v>
      </c>
      <c r="K202" s="386">
        <f t="shared" si="79"/>
        <v>0</v>
      </c>
      <c r="L202" s="386">
        <f t="shared" si="79"/>
        <v>0</v>
      </c>
      <c r="M202" s="386">
        <f t="shared" si="79"/>
        <v>2222</v>
      </c>
      <c r="N202" s="386">
        <f t="shared" si="79"/>
        <v>0</v>
      </c>
      <c r="O202" s="386">
        <f t="shared" si="79"/>
        <v>0</v>
      </c>
      <c r="P202" s="386">
        <f t="shared" si="79"/>
        <v>0</v>
      </c>
      <c r="Q202" s="386">
        <f t="shared" si="79"/>
        <v>0</v>
      </c>
      <c r="R202" s="388">
        <f t="shared" si="79"/>
        <v>0</v>
      </c>
      <c r="S202" s="391">
        <f t="shared" ref="S202:S265" si="80">SUM(G202:R202)</f>
        <v>18857</v>
      </c>
      <c r="T202" s="390">
        <f t="shared" si="79"/>
        <v>0</v>
      </c>
      <c r="U202" s="386">
        <f t="shared" si="79"/>
        <v>0</v>
      </c>
      <c r="V202" s="388">
        <f t="shared" si="79"/>
        <v>0</v>
      </c>
      <c r="W202" s="452">
        <f t="shared" ref="W202:W265" si="81">SUM(S202:V202)</f>
        <v>18857</v>
      </c>
    </row>
    <row r="203" spans="1:23" s="289" customFormat="1" ht="17.25" customHeight="1" x14ac:dyDescent="0.4">
      <c r="A203" s="287"/>
      <c r="B203" s="1046"/>
      <c r="C203" s="1707"/>
      <c r="D203" s="856" t="s">
        <v>17</v>
      </c>
      <c r="E203" s="1729"/>
      <c r="F203" s="405"/>
      <c r="G203" s="406">
        <v>0</v>
      </c>
      <c r="H203" s="406">
        <v>0</v>
      </c>
      <c r="I203" s="406"/>
      <c r="J203" s="406"/>
      <c r="K203" s="406"/>
      <c r="L203" s="406"/>
      <c r="M203" s="406"/>
      <c r="N203" s="406">
        <v>0</v>
      </c>
      <c r="O203" s="406"/>
      <c r="P203" s="406"/>
      <c r="Q203" s="406"/>
      <c r="R203" s="426"/>
      <c r="S203" s="1044">
        <f t="shared" si="80"/>
        <v>0</v>
      </c>
      <c r="T203" s="436"/>
      <c r="U203" s="407"/>
      <c r="V203" s="447"/>
      <c r="W203" s="1045">
        <f t="shared" si="81"/>
        <v>0</v>
      </c>
    </row>
    <row r="204" spans="1:23" s="224" customFormat="1" ht="17.25" customHeight="1" x14ac:dyDescent="0.35">
      <c r="A204" s="226"/>
      <c r="B204" s="227"/>
      <c r="C204" s="1734" t="s">
        <v>343</v>
      </c>
      <c r="D204" s="897" t="s">
        <v>651</v>
      </c>
      <c r="E204" s="1729" t="s">
        <v>332</v>
      </c>
      <c r="F204" s="395">
        <v>22</v>
      </c>
      <c r="G204" s="392">
        <v>19259</v>
      </c>
      <c r="H204" s="392">
        <v>3370</v>
      </c>
      <c r="I204" s="392"/>
      <c r="J204" s="392"/>
      <c r="K204" s="392"/>
      <c r="L204" s="392"/>
      <c r="M204" s="392"/>
      <c r="N204" s="392"/>
      <c r="O204" s="392"/>
      <c r="P204" s="392"/>
      <c r="Q204" s="392"/>
      <c r="R204" s="422"/>
      <c r="S204" s="391">
        <f t="shared" si="80"/>
        <v>22629</v>
      </c>
      <c r="T204" s="431"/>
      <c r="U204" s="393"/>
      <c r="V204" s="442"/>
      <c r="W204" s="452">
        <f t="shared" si="81"/>
        <v>22629</v>
      </c>
    </row>
    <row r="205" spans="1:23" ht="17.25" customHeight="1" x14ac:dyDescent="0.35">
      <c r="A205" s="228"/>
      <c r="B205" s="229"/>
      <c r="C205" s="1734"/>
      <c r="D205" s="856" t="s">
        <v>299</v>
      </c>
      <c r="E205" s="1729"/>
      <c r="F205" s="396"/>
      <c r="G205" s="386">
        <f t="shared" ref="G205:V205" si="82">G204+G206</f>
        <v>19259</v>
      </c>
      <c r="H205" s="386">
        <f t="shared" si="82"/>
        <v>3370</v>
      </c>
      <c r="I205" s="386">
        <f t="shared" si="82"/>
        <v>0</v>
      </c>
      <c r="J205" s="386">
        <f t="shared" si="82"/>
        <v>0</v>
      </c>
      <c r="K205" s="386">
        <f t="shared" si="82"/>
        <v>0</v>
      </c>
      <c r="L205" s="386">
        <f t="shared" si="82"/>
        <v>0</v>
      </c>
      <c r="M205" s="386">
        <f t="shared" si="82"/>
        <v>0</v>
      </c>
      <c r="N205" s="386">
        <f t="shared" si="82"/>
        <v>0</v>
      </c>
      <c r="O205" s="386">
        <f t="shared" si="82"/>
        <v>0</v>
      </c>
      <c r="P205" s="386">
        <f t="shared" si="82"/>
        <v>0</v>
      </c>
      <c r="Q205" s="386">
        <f t="shared" si="82"/>
        <v>0</v>
      </c>
      <c r="R205" s="388">
        <f t="shared" si="82"/>
        <v>0</v>
      </c>
      <c r="S205" s="391">
        <f t="shared" si="80"/>
        <v>22629</v>
      </c>
      <c r="T205" s="390">
        <f t="shared" si="82"/>
        <v>0</v>
      </c>
      <c r="U205" s="386">
        <f t="shared" si="82"/>
        <v>0</v>
      </c>
      <c r="V205" s="388">
        <f t="shared" si="82"/>
        <v>0</v>
      </c>
      <c r="W205" s="452">
        <f t="shared" si="81"/>
        <v>22629</v>
      </c>
    </row>
    <row r="206" spans="1:23" s="289" customFormat="1" ht="17.25" customHeight="1" x14ac:dyDescent="0.4">
      <c r="A206" s="287"/>
      <c r="B206" s="288"/>
      <c r="C206" s="1734"/>
      <c r="D206" s="856" t="s">
        <v>17</v>
      </c>
      <c r="E206" s="1729"/>
      <c r="F206" s="401"/>
      <c r="G206" s="400">
        <v>0</v>
      </c>
      <c r="H206" s="400">
        <v>0</v>
      </c>
      <c r="I206" s="400"/>
      <c r="J206" s="400"/>
      <c r="K206" s="400"/>
      <c r="L206" s="400"/>
      <c r="M206" s="400"/>
      <c r="N206" s="400"/>
      <c r="O206" s="400"/>
      <c r="P206" s="400"/>
      <c r="Q206" s="400"/>
      <c r="R206" s="424"/>
      <c r="S206" s="1044">
        <f t="shared" si="80"/>
        <v>0</v>
      </c>
      <c r="T206" s="434"/>
      <c r="U206" s="402"/>
      <c r="V206" s="445"/>
      <c r="W206" s="1045">
        <f t="shared" si="81"/>
        <v>0</v>
      </c>
    </row>
    <row r="207" spans="1:23" s="224" customFormat="1" ht="17.25" customHeight="1" x14ac:dyDescent="0.35">
      <c r="A207" s="226"/>
      <c r="B207" s="227"/>
      <c r="C207" s="1734" t="s">
        <v>344</v>
      </c>
      <c r="D207" s="897" t="s">
        <v>651</v>
      </c>
      <c r="E207" s="1729" t="s">
        <v>332</v>
      </c>
      <c r="F207" s="395">
        <v>3</v>
      </c>
      <c r="G207" s="392">
        <v>15100</v>
      </c>
      <c r="H207" s="392">
        <v>2643</v>
      </c>
      <c r="I207" s="392"/>
      <c r="J207" s="392"/>
      <c r="K207" s="392"/>
      <c r="L207" s="392"/>
      <c r="M207" s="392"/>
      <c r="N207" s="392"/>
      <c r="O207" s="392"/>
      <c r="P207" s="392"/>
      <c r="Q207" s="392"/>
      <c r="R207" s="422"/>
      <c r="S207" s="391">
        <f t="shared" si="80"/>
        <v>17743</v>
      </c>
      <c r="T207" s="431"/>
      <c r="U207" s="393"/>
      <c r="V207" s="442"/>
      <c r="W207" s="452">
        <f t="shared" si="81"/>
        <v>17743</v>
      </c>
    </row>
    <row r="208" spans="1:23" ht="17.25" customHeight="1" x14ac:dyDescent="0.35">
      <c r="A208" s="228"/>
      <c r="B208" s="229"/>
      <c r="C208" s="1734"/>
      <c r="D208" s="856" t="s">
        <v>299</v>
      </c>
      <c r="E208" s="1729"/>
      <c r="F208" s="396"/>
      <c r="G208" s="386">
        <f t="shared" ref="G208:V208" si="83">G207+G209</f>
        <v>15100</v>
      </c>
      <c r="H208" s="386">
        <f t="shared" si="83"/>
        <v>2643</v>
      </c>
      <c r="I208" s="386">
        <f t="shared" si="83"/>
        <v>0</v>
      </c>
      <c r="J208" s="386">
        <f t="shared" si="83"/>
        <v>0</v>
      </c>
      <c r="K208" s="386">
        <f t="shared" si="83"/>
        <v>0</v>
      </c>
      <c r="L208" s="386">
        <f t="shared" si="83"/>
        <v>0</v>
      </c>
      <c r="M208" s="386">
        <f t="shared" si="83"/>
        <v>0</v>
      </c>
      <c r="N208" s="386">
        <f t="shared" si="83"/>
        <v>0</v>
      </c>
      <c r="O208" s="386">
        <f t="shared" si="83"/>
        <v>0</v>
      </c>
      <c r="P208" s="386">
        <f t="shared" si="83"/>
        <v>0</v>
      </c>
      <c r="Q208" s="386">
        <f t="shared" si="83"/>
        <v>0</v>
      </c>
      <c r="R208" s="388">
        <f t="shared" si="83"/>
        <v>0</v>
      </c>
      <c r="S208" s="391">
        <f t="shared" si="80"/>
        <v>17743</v>
      </c>
      <c r="T208" s="390">
        <f t="shared" si="83"/>
        <v>0</v>
      </c>
      <c r="U208" s="386">
        <f t="shared" si="83"/>
        <v>0</v>
      </c>
      <c r="V208" s="388">
        <f t="shared" si="83"/>
        <v>0</v>
      </c>
      <c r="W208" s="452">
        <f t="shared" si="81"/>
        <v>17743</v>
      </c>
    </row>
    <row r="209" spans="1:23" ht="17.25" customHeight="1" x14ac:dyDescent="0.4">
      <c r="A209" s="228"/>
      <c r="B209" s="229"/>
      <c r="C209" s="1734"/>
      <c r="D209" s="856" t="s">
        <v>17</v>
      </c>
      <c r="E209" s="1729"/>
      <c r="F209" s="396"/>
      <c r="G209" s="400"/>
      <c r="H209" s="386"/>
      <c r="I209" s="386"/>
      <c r="J209" s="386"/>
      <c r="K209" s="386"/>
      <c r="L209" s="386"/>
      <c r="M209" s="386"/>
      <c r="N209" s="386"/>
      <c r="O209" s="386"/>
      <c r="P209" s="386"/>
      <c r="Q209" s="386"/>
      <c r="R209" s="388"/>
      <c r="S209" s="391">
        <f t="shared" si="80"/>
        <v>0</v>
      </c>
      <c r="T209" s="432"/>
      <c r="U209" s="394"/>
      <c r="V209" s="443"/>
      <c r="W209" s="452">
        <f t="shared" si="81"/>
        <v>0</v>
      </c>
    </row>
    <row r="210" spans="1:23" s="224" customFormat="1" ht="17.25" hidden="1" customHeight="1" x14ac:dyDescent="0.35">
      <c r="A210" s="226"/>
      <c r="B210" s="227"/>
      <c r="C210" s="1707"/>
      <c r="D210" s="897" t="s">
        <v>651</v>
      </c>
      <c r="E210" s="1729" t="s">
        <v>332</v>
      </c>
      <c r="F210" s="395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422"/>
      <c r="S210" s="391">
        <f t="shared" si="80"/>
        <v>0</v>
      </c>
      <c r="T210" s="431"/>
      <c r="U210" s="393"/>
      <c r="V210" s="442"/>
      <c r="W210" s="452">
        <f t="shared" si="81"/>
        <v>0</v>
      </c>
    </row>
    <row r="211" spans="1:23" ht="17.25" hidden="1" customHeight="1" x14ac:dyDescent="0.35">
      <c r="A211" s="228"/>
      <c r="B211" s="229"/>
      <c r="C211" s="1707"/>
      <c r="D211" s="856" t="s">
        <v>299</v>
      </c>
      <c r="E211" s="1729"/>
      <c r="F211" s="396"/>
      <c r="G211" s="386">
        <f t="shared" ref="G211:V211" si="84">G210+G212</f>
        <v>0</v>
      </c>
      <c r="H211" s="386">
        <f t="shared" si="84"/>
        <v>0</v>
      </c>
      <c r="I211" s="386">
        <f t="shared" si="84"/>
        <v>0</v>
      </c>
      <c r="J211" s="386">
        <f t="shared" si="84"/>
        <v>0</v>
      </c>
      <c r="K211" s="386">
        <f t="shared" si="84"/>
        <v>0</v>
      </c>
      <c r="L211" s="386">
        <f t="shared" si="84"/>
        <v>0</v>
      </c>
      <c r="M211" s="386">
        <f t="shared" si="84"/>
        <v>0</v>
      </c>
      <c r="N211" s="386">
        <f t="shared" si="84"/>
        <v>0</v>
      </c>
      <c r="O211" s="386">
        <f t="shared" si="84"/>
        <v>0</v>
      </c>
      <c r="P211" s="386">
        <f t="shared" si="84"/>
        <v>0</v>
      </c>
      <c r="Q211" s="386">
        <f t="shared" si="84"/>
        <v>0</v>
      </c>
      <c r="R211" s="388">
        <f t="shared" si="84"/>
        <v>0</v>
      </c>
      <c r="S211" s="391">
        <f t="shared" si="80"/>
        <v>0</v>
      </c>
      <c r="T211" s="390">
        <f t="shared" si="84"/>
        <v>0</v>
      </c>
      <c r="U211" s="386">
        <f t="shared" si="84"/>
        <v>0</v>
      </c>
      <c r="V211" s="388">
        <f t="shared" si="84"/>
        <v>0</v>
      </c>
      <c r="W211" s="452">
        <f t="shared" si="81"/>
        <v>0</v>
      </c>
    </row>
    <row r="212" spans="1:23" ht="17.25" hidden="1" customHeight="1" x14ac:dyDescent="0.4">
      <c r="A212" s="228"/>
      <c r="B212" s="229"/>
      <c r="C212" s="1707"/>
      <c r="D212" s="856" t="s">
        <v>17</v>
      </c>
      <c r="E212" s="1729"/>
      <c r="F212" s="396"/>
      <c r="G212" s="386"/>
      <c r="H212" s="386"/>
      <c r="I212" s="386"/>
      <c r="J212" s="386"/>
      <c r="K212" s="386"/>
      <c r="L212" s="386"/>
      <c r="M212" s="386"/>
      <c r="N212" s="400">
        <v>0</v>
      </c>
      <c r="O212" s="386"/>
      <c r="P212" s="386"/>
      <c r="Q212" s="386"/>
      <c r="R212" s="388"/>
      <c r="S212" s="391">
        <f t="shared" si="80"/>
        <v>0</v>
      </c>
      <c r="T212" s="432"/>
      <c r="U212" s="394"/>
      <c r="V212" s="443"/>
      <c r="W212" s="452">
        <f t="shared" si="81"/>
        <v>0</v>
      </c>
    </row>
    <row r="213" spans="1:23" s="224" customFormat="1" ht="17.25" customHeight="1" x14ac:dyDescent="0.35">
      <c r="A213" s="226"/>
      <c r="B213" s="227"/>
      <c r="C213" s="1707" t="s">
        <v>656</v>
      </c>
      <c r="D213" s="897" t="s">
        <v>651</v>
      </c>
      <c r="E213" s="1729" t="s">
        <v>332</v>
      </c>
      <c r="F213" s="408"/>
      <c r="G213" s="392"/>
      <c r="H213" s="392"/>
      <c r="I213" s="392"/>
      <c r="J213" s="392"/>
      <c r="K213" s="392"/>
      <c r="L213" s="392">
        <v>20815</v>
      </c>
      <c r="M213" s="392"/>
      <c r="N213" s="392"/>
      <c r="O213" s="392"/>
      <c r="P213" s="392"/>
      <c r="Q213" s="392"/>
      <c r="R213" s="422"/>
      <c r="S213" s="391">
        <f t="shared" si="80"/>
        <v>20815</v>
      </c>
      <c r="T213" s="431"/>
      <c r="U213" s="393"/>
      <c r="V213" s="442"/>
      <c r="W213" s="452">
        <f t="shared" si="81"/>
        <v>20815</v>
      </c>
    </row>
    <row r="214" spans="1:23" ht="17.25" customHeight="1" x14ac:dyDescent="0.35">
      <c r="A214" s="228"/>
      <c r="B214" s="229"/>
      <c r="C214" s="1707"/>
      <c r="D214" s="856" t="s">
        <v>299</v>
      </c>
      <c r="E214" s="1729"/>
      <c r="F214" s="409"/>
      <c r="G214" s="386">
        <f t="shared" ref="G214:V214" si="85">G213+G215</f>
        <v>0</v>
      </c>
      <c r="H214" s="386">
        <f t="shared" si="85"/>
        <v>0</v>
      </c>
      <c r="I214" s="386">
        <f t="shared" si="85"/>
        <v>0</v>
      </c>
      <c r="J214" s="386">
        <f t="shared" si="85"/>
        <v>0</v>
      </c>
      <c r="K214" s="386">
        <f t="shared" si="85"/>
        <v>0</v>
      </c>
      <c r="L214" s="386">
        <f t="shared" si="85"/>
        <v>20815</v>
      </c>
      <c r="M214" s="386">
        <f t="shared" si="85"/>
        <v>0</v>
      </c>
      <c r="N214" s="386">
        <f t="shared" si="85"/>
        <v>0</v>
      </c>
      <c r="O214" s="386">
        <f t="shared" si="85"/>
        <v>0</v>
      </c>
      <c r="P214" s="386">
        <f t="shared" si="85"/>
        <v>0</v>
      </c>
      <c r="Q214" s="386">
        <f t="shared" si="85"/>
        <v>0</v>
      </c>
      <c r="R214" s="388">
        <f t="shared" si="85"/>
        <v>0</v>
      </c>
      <c r="S214" s="391">
        <f t="shared" si="80"/>
        <v>20815</v>
      </c>
      <c r="T214" s="390">
        <f t="shared" si="85"/>
        <v>0</v>
      </c>
      <c r="U214" s="386">
        <f t="shared" si="85"/>
        <v>0</v>
      </c>
      <c r="V214" s="388">
        <f t="shared" si="85"/>
        <v>0</v>
      </c>
      <c r="W214" s="452">
        <f t="shared" si="81"/>
        <v>20815</v>
      </c>
    </row>
    <row r="215" spans="1:23" ht="17.25" customHeight="1" x14ac:dyDescent="0.35">
      <c r="A215" s="228"/>
      <c r="B215" s="229"/>
      <c r="C215" s="1707"/>
      <c r="D215" s="965" t="s">
        <v>17</v>
      </c>
      <c r="E215" s="1729"/>
      <c r="F215" s="409"/>
      <c r="G215" s="386"/>
      <c r="H215" s="386"/>
      <c r="I215" s="386"/>
      <c r="J215" s="386"/>
      <c r="K215" s="386"/>
      <c r="L215" s="386"/>
      <c r="M215" s="386"/>
      <c r="N215" s="386"/>
      <c r="O215" s="386"/>
      <c r="P215" s="386"/>
      <c r="Q215" s="386"/>
      <c r="R215" s="388"/>
      <c r="S215" s="391">
        <f t="shared" si="80"/>
        <v>0</v>
      </c>
      <c r="T215" s="432"/>
      <c r="U215" s="394"/>
      <c r="V215" s="443"/>
      <c r="W215" s="452">
        <f t="shared" si="81"/>
        <v>0</v>
      </c>
    </row>
    <row r="216" spans="1:23" s="224" customFormat="1" ht="17.25" customHeight="1" x14ac:dyDescent="0.35">
      <c r="A216" s="226"/>
      <c r="B216" s="234"/>
      <c r="C216" s="1708" t="s">
        <v>715</v>
      </c>
      <c r="D216" s="897" t="s">
        <v>651</v>
      </c>
      <c r="E216" s="1729" t="s">
        <v>332</v>
      </c>
      <c r="F216" s="408"/>
      <c r="G216" s="392"/>
      <c r="H216" s="392"/>
      <c r="I216" s="392"/>
      <c r="J216" s="392"/>
      <c r="K216" s="392"/>
      <c r="L216" s="392">
        <v>21500</v>
      </c>
      <c r="M216" s="392"/>
      <c r="N216" s="392"/>
      <c r="O216" s="392"/>
      <c r="P216" s="392"/>
      <c r="Q216" s="392"/>
      <c r="R216" s="422">
        <v>32303</v>
      </c>
      <c r="S216" s="391">
        <f t="shared" si="80"/>
        <v>53803</v>
      </c>
      <c r="T216" s="431"/>
      <c r="U216" s="393"/>
      <c r="V216" s="442"/>
      <c r="W216" s="452">
        <f t="shared" si="81"/>
        <v>53803</v>
      </c>
    </row>
    <row r="217" spans="1:23" ht="17.25" customHeight="1" x14ac:dyDescent="0.35">
      <c r="A217" s="228"/>
      <c r="B217" s="235"/>
      <c r="C217" s="1708"/>
      <c r="D217" s="856" t="s">
        <v>299</v>
      </c>
      <c r="E217" s="1729"/>
      <c r="F217" s="409"/>
      <c r="G217" s="386">
        <f t="shared" ref="G217:V217" si="86">G216+G218</f>
        <v>0</v>
      </c>
      <c r="H217" s="386">
        <f t="shared" si="86"/>
        <v>0</v>
      </c>
      <c r="I217" s="386">
        <f t="shared" si="86"/>
        <v>0</v>
      </c>
      <c r="J217" s="386">
        <f t="shared" si="86"/>
        <v>0</v>
      </c>
      <c r="K217" s="386">
        <f t="shared" si="86"/>
        <v>0</v>
      </c>
      <c r="L217" s="386">
        <f t="shared" si="86"/>
        <v>21500</v>
      </c>
      <c r="M217" s="386">
        <f t="shared" si="86"/>
        <v>0</v>
      </c>
      <c r="N217" s="386">
        <f t="shared" si="86"/>
        <v>32303</v>
      </c>
      <c r="O217" s="386">
        <f t="shared" si="86"/>
        <v>0</v>
      </c>
      <c r="P217" s="386">
        <f t="shared" si="86"/>
        <v>0</v>
      </c>
      <c r="Q217" s="386">
        <f t="shared" si="86"/>
        <v>0</v>
      </c>
      <c r="R217" s="388">
        <f t="shared" si="86"/>
        <v>0</v>
      </c>
      <c r="S217" s="391">
        <f t="shared" si="80"/>
        <v>53803</v>
      </c>
      <c r="T217" s="390">
        <f t="shared" si="86"/>
        <v>0</v>
      </c>
      <c r="U217" s="386">
        <f t="shared" si="86"/>
        <v>0</v>
      </c>
      <c r="V217" s="388">
        <f t="shared" si="86"/>
        <v>0</v>
      </c>
      <c r="W217" s="452">
        <f t="shared" si="81"/>
        <v>53803</v>
      </c>
    </row>
    <row r="218" spans="1:23" s="1419" customFormat="1" ht="17.25" customHeight="1" x14ac:dyDescent="0.4">
      <c r="A218" s="1485"/>
      <c r="B218" s="1496"/>
      <c r="C218" s="1708"/>
      <c r="D218" s="1368" t="s">
        <v>17</v>
      </c>
      <c r="E218" s="1729"/>
      <c r="F218" s="1450"/>
      <c r="G218" s="1457"/>
      <c r="H218" s="1457"/>
      <c r="I218" s="1457"/>
      <c r="J218" s="1457"/>
      <c r="K218" s="1457"/>
      <c r="L218" s="1457">
        <v>0</v>
      </c>
      <c r="M218" s="1457">
        <v>0</v>
      </c>
      <c r="N218" s="1457">
        <v>32303</v>
      </c>
      <c r="O218" s="1457"/>
      <c r="P218" s="1457"/>
      <c r="Q218" s="1457"/>
      <c r="R218" s="1458">
        <v>-32303</v>
      </c>
      <c r="S218" s="1459">
        <f t="shared" si="80"/>
        <v>0</v>
      </c>
      <c r="T218" s="1460"/>
      <c r="U218" s="1461"/>
      <c r="V218" s="1458"/>
      <c r="W218" s="1462">
        <f t="shared" si="81"/>
        <v>0</v>
      </c>
    </row>
    <row r="219" spans="1:23" s="224" customFormat="1" ht="17.25" hidden="1" customHeight="1" x14ac:dyDescent="0.35">
      <c r="A219" s="244"/>
      <c r="B219" s="234"/>
      <c r="C219" s="1727" t="s">
        <v>693</v>
      </c>
      <c r="D219" s="897" t="s">
        <v>651</v>
      </c>
      <c r="E219" s="1729" t="s">
        <v>269</v>
      </c>
      <c r="F219" s="395"/>
      <c r="G219" s="392"/>
      <c r="H219" s="392"/>
      <c r="I219" s="392"/>
      <c r="J219" s="392"/>
      <c r="K219" s="392"/>
      <c r="L219" s="392"/>
      <c r="M219" s="392"/>
      <c r="N219" s="392"/>
      <c r="O219" s="392"/>
      <c r="P219" s="392"/>
      <c r="Q219" s="392"/>
      <c r="R219" s="422"/>
      <c r="S219" s="391">
        <f t="shared" si="80"/>
        <v>0</v>
      </c>
      <c r="T219" s="431"/>
      <c r="U219" s="393"/>
      <c r="V219" s="442"/>
      <c r="W219" s="452">
        <f t="shared" si="81"/>
        <v>0</v>
      </c>
    </row>
    <row r="220" spans="1:23" ht="17.25" hidden="1" customHeight="1" x14ac:dyDescent="0.35">
      <c r="A220" s="245"/>
      <c r="B220" s="235"/>
      <c r="C220" s="1727"/>
      <c r="D220" s="856" t="s">
        <v>299</v>
      </c>
      <c r="E220" s="1729"/>
      <c r="F220" s="396"/>
      <c r="G220" s="386">
        <f t="shared" ref="G220:V220" si="87">G219+G221</f>
        <v>0</v>
      </c>
      <c r="H220" s="386">
        <f t="shared" si="87"/>
        <v>0</v>
      </c>
      <c r="I220" s="386">
        <f t="shared" si="87"/>
        <v>0</v>
      </c>
      <c r="J220" s="386">
        <f t="shared" si="87"/>
        <v>0</v>
      </c>
      <c r="K220" s="386">
        <f t="shared" si="87"/>
        <v>0</v>
      </c>
      <c r="L220" s="386">
        <f t="shared" si="87"/>
        <v>0</v>
      </c>
      <c r="M220" s="386">
        <f t="shared" si="87"/>
        <v>0</v>
      </c>
      <c r="N220" s="386">
        <f t="shared" si="87"/>
        <v>0</v>
      </c>
      <c r="O220" s="386">
        <f t="shared" si="87"/>
        <v>0</v>
      </c>
      <c r="P220" s="386">
        <f t="shared" si="87"/>
        <v>0</v>
      </c>
      <c r="Q220" s="386">
        <f t="shared" si="87"/>
        <v>0</v>
      </c>
      <c r="R220" s="388">
        <f t="shared" si="87"/>
        <v>0</v>
      </c>
      <c r="S220" s="391">
        <f t="shared" si="80"/>
        <v>0</v>
      </c>
      <c r="T220" s="390">
        <f t="shared" si="87"/>
        <v>0</v>
      </c>
      <c r="U220" s="386">
        <f t="shared" si="87"/>
        <v>0</v>
      </c>
      <c r="V220" s="388">
        <f t="shared" si="87"/>
        <v>0</v>
      </c>
      <c r="W220" s="452">
        <f t="shared" si="81"/>
        <v>0</v>
      </c>
    </row>
    <row r="221" spans="1:23" s="289" customFormat="1" ht="17.25" hidden="1" customHeight="1" x14ac:dyDescent="0.4">
      <c r="A221" s="581"/>
      <c r="B221" s="290"/>
      <c r="C221" s="1727"/>
      <c r="D221" s="856" t="s">
        <v>17</v>
      </c>
      <c r="E221" s="1729"/>
      <c r="F221" s="401"/>
      <c r="G221" s="400"/>
      <c r="H221" s="400"/>
      <c r="I221" s="400"/>
      <c r="J221" s="400"/>
      <c r="K221" s="400"/>
      <c r="L221" s="400">
        <v>0</v>
      </c>
      <c r="M221" s="400"/>
      <c r="N221" s="400"/>
      <c r="O221" s="400"/>
      <c r="P221" s="400"/>
      <c r="Q221" s="400"/>
      <c r="R221" s="424"/>
      <c r="S221" s="391">
        <f t="shared" si="80"/>
        <v>0</v>
      </c>
      <c r="T221" s="434"/>
      <c r="U221" s="402"/>
      <c r="V221" s="445"/>
      <c r="W221" s="452">
        <f t="shared" si="81"/>
        <v>0</v>
      </c>
    </row>
    <row r="222" spans="1:23" s="224" customFormat="1" ht="17.25" hidden="1" customHeight="1" x14ac:dyDescent="0.35">
      <c r="A222" s="226"/>
      <c r="B222" s="234"/>
      <c r="C222" s="1707" t="s">
        <v>548</v>
      </c>
      <c r="D222" s="897" t="s">
        <v>651</v>
      </c>
      <c r="E222" s="1729" t="s">
        <v>269</v>
      </c>
      <c r="F222" s="395"/>
      <c r="G222" s="392"/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422"/>
      <c r="S222" s="391">
        <f t="shared" si="80"/>
        <v>0</v>
      </c>
      <c r="T222" s="431"/>
      <c r="U222" s="393"/>
      <c r="V222" s="442"/>
      <c r="W222" s="452">
        <f t="shared" si="81"/>
        <v>0</v>
      </c>
    </row>
    <row r="223" spans="1:23" ht="17.25" hidden="1" customHeight="1" x14ac:dyDescent="0.35">
      <c r="A223" s="228"/>
      <c r="B223" s="235"/>
      <c r="C223" s="1707"/>
      <c r="D223" s="856" t="s">
        <v>299</v>
      </c>
      <c r="E223" s="1729"/>
      <c r="F223" s="396"/>
      <c r="G223" s="386">
        <f t="shared" ref="G223:V223" si="88">G222+G224</f>
        <v>0</v>
      </c>
      <c r="H223" s="386">
        <f t="shared" si="88"/>
        <v>0</v>
      </c>
      <c r="I223" s="386">
        <f t="shared" si="88"/>
        <v>0</v>
      </c>
      <c r="J223" s="386">
        <f t="shared" si="88"/>
        <v>0</v>
      </c>
      <c r="K223" s="386">
        <f t="shared" si="88"/>
        <v>0</v>
      </c>
      <c r="L223" s="386">
        <f t="shared" si="88"/>
        <v>0</v>
      </c>
      <c r="M223" s="386">
        <f t="shared" si="88"/>
        <v>0</v>
      </c>
      <c r="N223" s="386">
        <f t="shared" si="88"/>
        <v>0</v>
      </c>
      <c r="O223" s="386">
        <f t="shared" si="88"/>
        <v>0</v>
      </c>
      <c r="P223" s="386">
        <f t="shared" si="88"/>
        <v>0</v>
      </c>
      <c r="Q223" s="386">
        <f t="shared" si="88"/>
        <v>0</v>
      </c>
      <c r="R223" s="388">
        <f t="shared" si="88"/>
        <v>0</v>
      </c>
      <c r="S223" s="391">
        <f t="shared" si="80"/>
        <v>0</v>
      </c>
      <c r="T223" s="390">
        <f t="shared" si="88"/>
        <v>0</v>
      </c>
      <c r="U223" s="386">
        <f t="shared" si="88"/>
        <v>0</v>
      </c>
      <c r="V223" s="388">
        <f t="shared" si="88"/>
        <v>0</v>
      </c>
      <c r="W223" s="452">
        <f t="shared" si="81"/>
        <v>0</v>
      </c>
    </row>
    <row r="224" spans="1:23" s="289" customFormat="1" ht="17.25" hidden="1" customHeight="1" x14ac:dyDescent="0.4">
      <c r="A224" s="287"/>
      <c r="B224" s="290"/>
      <c r="C224" s="1707"/>
      <c r="D224" s="856" t="s">
        <v>17</v>
      </c>
      <c r="E224" s="1729"/>
      <c r="F224" s="401"/>
      <c r="G224" s="400"/>
      <c r="H224" s="400"/>
      <c r="I224" s="400">
        <v>0</v>
      </c>
      <c r="J224" s="400"/>
      <c r="K224" s="400"/>
      <c r="L224" s="400"/>
      <c r="M224" s="400"/>
      <c r="N224" s="400"/>
      <c r="O224" s="400"/>
      <c r="P224" s="400"/>
      <c r="Q224" s="400"/>
      <c r="R224" s="424"/>
      <c r="S224" s="391">
        <f t="shared" si="80"/>
        <v>0</v>
      </c>
      <c r="T224" s="434"/>
      <c r="U224" s="402"/>
      <c r="V224" s="445"/>
      <c r="W224" s="452">
        <f t="shared" si="81"/>
        <v>0</v>
      </c>
    </row>
    <row r="225" spans="1:23" s="224" customFormat="1" ht="17.25" hidden="1" customHeight="1" x14ac:dyDescent="0.35">
      <c r="A225" s="226"/>
      <c r="B225" s="234"/>
      <c r="C225" s="1707" t="s">
        <v>308</v>
      </c>
      <c r="D225" s="897" t="s">
        <v>651</v>
      </c>
      <c r="E225" s="1729" t="s">
        <v>269</v>
      </c>
      <c r="F225" s="395"/>
      <c r="G225" s="392"/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422"/>
      <c r="S225" s="391">
        <f t="shared" si="80"/>
        <v>0</v>
      </c>
      <c r="T225" s="431"/>
      <c r="U225" s="393"/>
      <c r="V225" s="442"/>
      <c r="W225" s="452">
        <f t="shared" si="81"/>
        <v>0</v>
      </c>
    </row>
    <row r="226" spans="1:23" ht="17.25" hidden="1" customHeight="1" x14ac:dyDescent="0.35">
      <c r="A226" s="228"/>
      <c r="B226" s="235"/>
      <c r="C226" s="1707"/>
      <c r="D226" s="856" t="s">
        <v>299</v>
      </c>
      <c r="E226" s="1729"/>
      <c r="F226" s="396"/>
      <c r="G226" s="386">
        <f t="shared" ref="G226:V226" si="89">G225+G227</f>
        <v>0</v>
      </c>
      <c r="H226" s="386">
        <f t="shared" si="89"/>
        <v>0</v>
      </c>
      <c r="I226" s="386">
        <f t="shared" si="89"/>
        <v>0</v>
      </c>
      <c r="J226" s="386">
        <f t="shared" si="89"/>
        <v>0</v>
      </c>
      <c r="K226" s="386">
        <f t="shared" si="89"/>
        <v>0</v>
      </c>
      <c r="L226" s="386">
        <f t="shared" si="89"/>
        <v>0</v>
      </c>
      <c r="M226" s="386">
        <f t="shared" si="89"/>
        <v>0</v>
      </c>
      <c r="N226" s="386">
        <f t="shared" si="89"/>
        <v>0</v>
      </c>
      <c r="O226" s="386">
        <f t="shared" si="89"/>
        <v>0</v>
      </c>
      <c r="P226" s="386">
        <f t="shared" si="89"/>
        <v>0</v>
      </c>
      <c r="Q226" s="386">
        <f t="shared" si="89"/>
        <v>0</v>
      </c>
      <c r="R226" s="388">
        <f t="shared" si="89"/>
        <v>0</v>
      </c>
      <c r="S226" s="391">
        <f t="shared" si="80"/>
        <v>0</v>
      </c>
      <c r="T226" s="390">
        <f t="shared" si="89"/>
        <v>0</v>
      </c>
      <c r="U226" s="386">
        <f t="shared" si="89"/>
        <v>0</v>
      </c>
      <c r="V226" s="388">
        <f t="shared" si="89"/>
        <v>0</v>
      </c>
      <c r="W226" s="452">
        <f t="shared" si="81"/>
        <v>0</v>
      </c>
    </row>
    <row r="227" spans="1:23" s="289" customFormat="1" ht="17.25" hidden="1" customHeight="1" x14ac:dyDescent="0.4">
      <c r="A227" s="287"/>
      <c r="B227" s="290"/>
      <c r="C227" s="1707"/>
      <c r="D227" s="856" t="s">
        <v>17</v>
      </c>
      <c r="E227" s="1729"/>
      <c r="F227" s="401"/>
      <c r="G227" s="400"/>
      <c r="H227" s="400"/>
      <c r="I227" s="400"/>
      <c r="J227" s="400"/>
      <c r="K227" s="400"/>
      <c r="L227" s="400"/>
      <c r="M227" s="400"/>
      <c r="N227" s="400"/>
      <c r="O227" s="400"/>
      <c r="P227" s="400"/>
      <c r="Q227" s="400"/>
      <c r="R227" s="424"/>
      <c r="S227" s="391">
        <f t="shared" si="80"/>
        <v>0</v>
      </c>
      <c r="T227" s="434"/>
      <c r="U227" s="402"/>
      <c r="V227" s="445"/>
      <c r="W227" s="452">
        <f t="shared" si="81"/>
        <v>0</v>
      </c>
    </row>
    <row r="228" spans="1:23" s="224" customFormat="1" ht="17.25" customHeight="1" x14ac:dyDescent="0.35">
      <c r="A228" s="226"/>
      <c r="B228" s="234"/>
      <c r="C228" s="1708" t="s">
        <v>716</v>
      </c>
      <c r="D228" s="897" t="s">
        <v>651</v>
      </c>
      <c r="E228" s="1766" t="s">
        <v>332</v>
      </c>
      <c r="F228" s="395"/>
      <c r="G228" s="392"/>
      <c r="H228" s="392"/>
      <c r="I228" s="392">
        <v>31500</v>
      </c>
      <c r="J228" s="392"/>
      <c r="K228" s="392"/>
      <c r="L228" s="392"/>
      <c r="M228" s="392"/>
      <c r="N228" s="392"/>
      <c r="O228" s="392"/>
      <c r="P228" s="392"/>
      <c r="Q228" s="392"/>
      <c r="R228" s="422"/>
      <c r="S228" s="391">
        <f t="shared" si="80"/>
        <v>31500</v>
      </c>
      <c r="T228" s="431"/>
      <c r="U228" s="393"/>
      <c r="V228" s="442"/>
      <c r="W228" s="452">
        <f t="shared" si="81"/>
        <v>31500</v>
      </c>
    </row>
    <row r="229" spans="1:23" ht="17.25" customHeight="1" x14ac:dyDescent="0.35">
      <c r="A229" s="228"/>
      <c r="B229" s="235"/>
      <c r="C229" s="1749"/>
      <c r="D229" s="856" t="s">
        <v>299</v>
      </c>
      <c r="E229" s="1767"/>
      <c r="F229" s="396"/>
      <c r="G229" s="386">
        <f t="shared" ref="G229:V229" si="90">G228+G230</f>
        <v>0</v>
      </c>
      <c r="H229" s="386">
        <f t="shared" si="90"/>
        <v>0</v>
      </c>
      <c r="I229" s="386">
        <f t="shared" si="90"/>
        <v>42000</v>
      </c>
      <c r="J229" s="386">
        <f t="shared" si="90"/>
        <v>0</v>
      </c>
      <c r="K229" s="386">
        <f t="shared" si="90"/>
        <v>0</v>
      </c>
      <c r="L229" s="386">
        <f t="shared" si="90"/>
        <v>0</v>
      </c>
      <c r="M229" s="386">
        <f t="shared" si="90"/>
        <v>0</v>
      </c>
      <c r="N229" s="386">
        <f t="shared" si="90"/>
        <v>0</v>
      </c>
      <c r="O229" s="386">
        <f t="shared" si="90"/>
        <v>0</v>
      </c>
      <c r="P229" s="386">
        <f t="shared" si="90"/>
        <v>0</v>
      </c>
      <c r="Q229" s="386">
        <f t="shared" si="90"/>
        <v>0</v>
      </c>
      <c r="R229" s="388">
        <f t="shared" si="90"/>
        <v>0</v>
      </c>
      <c r="S229" s="391">
        <f t="shared" si="80"/>
        <v>42000</v>
      </c>
      <c r="T229" s="390">
        <f t="shared" si="90"/>
        <v>0</v>
      </c>
      <c r="U229" s="386">
        <f t="shared" si="90"/>
        <v>0</v>
      </c>
      <c r="V229" s="388">
        <f t="shared" si="90"/>
        <v>0</v>
      </c>
      <c r="W229" s="452">
        <f t="shared" si="81"/>
        <v>42000</v>
      </c>
    </row>
    <row r="230" spans="1:23" s="1419" customFormat="1" ht="17.25" customHeight="1" x14ac:dyDescent="0.4">
      <c r="A230" s="1485"/>
      <c r="B230" s="1449"/>
      <c r="C230" s="1749"/>
      <c r="D230" s="1368" t="s">
        <v>17</v>
      </c>
      <c r="E230" s="1768"/>
      <c r="F230" s="1484"/>
      <c r="G230" s="1451"/>
      <c r="H230" s="1451"/>
      <c r="I230" s="1451">
        <v>10500</v>
      </c>
      <c r="J230" s="1451"/>
      <c r="K230" s="1451"/>
      <c r="L230" s="1451">
        <v>0</v>
      </c>
      <c r="M230" s="1451"/>
      <c r="N230" s="1451"/>
      <c r="O230" s="1451"/>
      <c r="P230" s="1451"/>
      <c r="Q230" s="1451"/>
      <c r="R230" s="1452"/>
      <c r="S230" s="1453">
        <f t="shared" si="80"/>
        <v>10500</v>
      </c>
      <c r="T230" s="1486"/>
      <c r="U230" s="1487"/>
      <c r="V230" s="1488"/>
      <c r="W230" s="1455">
        <f t="shared" si="81"/>
        <v>10500</v>
      </c>
    </row>
    <row r="231" spans="1:23" ht="17.25" hidden="1" customHeight="1" x14ac:dyDescent="0.35">
      <c r="A231" s="228"/>
      <c r="B231" s="235"/>
      <c r="C231" s="1707"/>
      <c r="D231" s="897" t="s">
        <v>600</v>
      </c>
      <c r="E231" s="1733" t="s">
        <v>269</v>
      </c>
      <c r="F231" s="396"/>
      <c r="G231" s="386"/>
      <c r="H231" s="386"/>
      <c r="I231" s="386"/>
      <c r="J231" s="386"/>
      <c r="K231" s="386"/>
      <c r="L231" s="386"/>
      <c r="M231" s="386"/>
      <c r="N231" s="386"/>
      <c r="O231" s="386"/>
      <c r="P231" s="386"/>
      <c r="Q231" s="386"/>
      <c r="R231" s="388"/>
      <c r="S231" s="391">
        <f t="shared" si="80"/>
        <v>0</v>
      </c>
      <c r="T231" s="432"/>
      <c r="U231" s="394"/>
      <c r="V231" s="443"/>
      <c r="W231" s="452">
        <f t="shared" si="81"/>
        <v>0</v>
      </c>
    </row>
    <row r="232" spans="1:23" ht="17.25" hidden="1" customHeight="1" x14ac:dyDescent="0.35">
      <c r="A232" s="228"/>
      <c r="B232" s="235"/>
      <c r="C232" s="1707"/>
      <c r="D232" s="856" t="s">
        <v>299</v>
      </c>
      <c r="E232" s="1733"/>
      <c r="F232" s="396"/>
      <c r="G232" s="386">
        <f t="shared" ref="G232:V232" si="91">G231+G233</f>
        <v>0</v>
      </c>
      <c r="H232" s="386">
        <f t="shared" si="91"/>
        <v>0</v>
      </c>
      <c r="I232" s="386">
        <f t="shared" si="91"/>
        <v>0</v>
      </c>
      <c r="J232" s="386">
        <f t="shared" si="91"/>
        <v>0</v>
      </c>
      <c r="K232" s="386">
        <f t="shared" si="91"/>
        <v>0</v>
      </c>
      <c r="L232" s="386">
        <f t="shared" si="91"/>
        <v>0</v>
      </c>
      <c r="M232" s="386">
        <f t="shared" si="91"/>
        <v>0</v>
      </c>
      <c r="N232" s="386">
        <f t="shared" si="91"/>
        <v>0</v>
      </c>
      <c r="O232" s="386">
        <f t="shared" si="91"/>
        <v>0</v>
      </c>
      <c r="P232" s="386">
        <f t="shared" si="91"/>
        <v>0</v>
      </c>
      <c r="Q232" s="386">
        <f t="shared" si="91"/>
        <v>0</v>
      </c>
      <c r="R232" s="388">
        <f t="shared" si="91"/>
        <v>0</v>
      </c>
      <c r="S232" s="391">
        <f t="shared" si="80"/>
        <v>0</v>
      </c>
      <c r="T232" s="390">
        <f t="shared" si="91"/>
        <v>0</v>
      </c>
      <c r="U232" s="386">
        <f t="shared" si="91"/>
        <v>0</v>
      </c>
      <c r="V232" s="388">
        <f t="shared" si="91"/>
        <v>0</v>
      </c>
      <c r="W232" s="452">
        <f t="shared" si="81"/>
        <v>0</v>
      </c>
    </row>
    <row r="233" spans="1:23" ht="17.25" hidden="1" customHeight="1" x14ac:dyDescent="0.35">
      <c r="A233" s="228"/>
      <c r="B233" s="235"/>
      <c r="C233" s="1707"/>
      <c r="D233" s="856" t="s">
        <v>17</v>
      </c>
      <c r="E233" s="1733"/>
      <c r="F233" s="396"/>
      <c r="G233" s="386"/>
      <c r="H233" s="386"/>
      <c r="I233" s="386">
        <v>0</v>
      </c>
      <c r="J233" s="386"/>
      <c r="K233" s="386"/>
      <c r="L233" s="386"/>
      <c r="M233" s="386"/>
      <c r="N233" s="386"/>
      <c r="O233" s="386"/>
      <c r="P233" s="386"/>
      <c r="Q233" s="386"/>
      <c r="R233" s="388"/>
      <c r="S233" s="391">
        <f t="shared" si="80"/>
        <v>0</v>
      </c>
      <c r="T233" s="432"/>
      <c r="U233" s="394"/>
      <c r="V233" s="443"/>
      <c r="W233" s="452">
        <f t="shared" si="81"/>
        <v>0</v>
      </c>
    </row>
    <row r="234" spans="1:23" ht="17.25" customHeight="1" x14ac:dyDescent="0.35">
      <c r="A234" s="228"/>
      <c r="B234" s="235"/>
      <c r="C234" s="1708" t="s">
        <v>533</v>
      </c>
      <c r="D234" s="897" t="s">
        <v>651</v>
      </c>
      <c r="E234" s="1733" t="s">
        <v>657</v>
      </c>
      <c r="F234" s="396"/>
      <c r="G234" s="386"/>
      <c r="H234" s="386"/>
      <c r="I234" s="386">
        <v>15000</v>
      </c>
      <c r="J234" s="386"/>
      <c r="K234" s="386"/>
      <c r="L234" s="386">
        <v>0</v>
      </c>
      <c r="M234" s="386"/>
      <c r="N234" s="386"/>
      <c r="O234" s="386"/>
      <c r="P234" s="386"/>
      <c r="Q234" s="386"/>
      <c r="R234" s="388"/>
      <c r="S234" s="391">
        <f t="shared" si="80"/>
        <v>15000</v>
      </c>
      <c r="T234" s="432"/>
      <c r="U234" s="394"/>
      <c r="V234" s="443"/>
      <c r="W234" s="452">
        <f t="shared" si="81"/>
        <v>15000</v>
      </c>
    </row>
    <row r="235" spans="1:23" ht="17.25" customHeight="1" x14ac:dyDescent="0.35">
      <c r="A235" s="228"/>
      <c r="B235" s="235"/>
      <c r="C235" s="1708"/>
      <c r="D235" s="856" t="s">
        <v>299</v>
      </c>
      <c r="E235" s="1733"/>
      <c r="F235" s="396"/>
      <c r="G235" s="386">
        <f t="shared" ref="G235:V235" si="92">G234+G236</f>
        <v>0</v>
      </c>
      <c r="H235" s="386">
        <f t="shared" si="92"/>
        <v>0</v>
      </c>
      <c r="I235" s="386">
        <f t="shared" si="92"/>
        <v>15000</v>
      </c>
      <c r="J235" s="386">
        <f t="shared" si="92"/>
        <v>0</v>
      </c>
      <c r="K235" s="386">
        <f t="shared" si="92"/>
        <v>0</v>
      </c>
      <c r="L235" s="386">
        <f t="shared" si="92"/>
        <v>0</v>
      </c>
      <c r="M235" s="386">
        <f t="shared" si="92"/>
        <v>0</v>
      </c>
      <c r="N235" s="386">
        <f t="shared" si="92"/>
        <v>0</v>
      </c>
      <c r="O235" s="386">
        <f t="shared" si="92"/>
        <v>0</v>
      </c>
      <c r="P235" s="386">
        <f t="shared" si="92"/>
        <v>0</v>
      </c>
      <c r="Q235" s="386">
        <f t="shared" si="92"/>
        <v>0</v>
      </c>
      <c r="R235" s="388">
        <f t="shared" si="92"/>
        <v>0</v>
      </c>
      <c r="S235" s="391">
        <f t="shared" si="80"/>
        <v>15000</v>
      </c>
      <c r="T235" s="390">
        <f t="shared" si="92"/>
        <v>0</v>
      </c>
      <c r="U235" s="386">
        <f t="shared" si="92"/>
        <v>0</v>
      </c>
      <c r="V235" s="388">
        <f t="shared" si="92"/>
        <v>0</v>
      </c>
      <c r="W235" s="452">
        <f t="shared" si="81"/>
        <v>15000</v>
      </c>
    </row>
    <row r="236" spans="1:23" ht="17.25" customHeight="1" x14ac:dyDescent="0.35">
      <c r="A236" s="228"/>
      <c r="B236" s="235"/>
      <c r="C236" s="1708"/>
      <c r="D236" s="856" t="s">
        <v>17</v>
      </c>
      <c r="E236" s="1733"/>
      <c r="F236" s="396"/>
      <c r="G236" s="386"/>
      <c r="H236" s="386"/>
      <c r="I236" s="386">
        <v>0</v>
      </c>
      <c r="J236" s="386"/>
      <c r="K236" s="386"/>
      <c r="L236" s="386"/>
      <c r="M236" s="386"/>
      <c r="N236" s="386"/>
      <c r="O236" s="386"/>
      <c r="P236" s="386"/>
      <c r="Q236" s="386"/>
      <c r="R236" s="388"/>
      <c r="S236" s="391">
        <f t="shared" si="80"/>
        <v>0</v>
      </c>
      <c r="T236" s="432"/>
      <c r="U236" s="394"/>
      <c r="V236" s="443"/>
      <c r="W236" s="452">
        <f t="shared" si="81"/>
        <v>0</v>
      </c>
    </row>
    <row r="237" spans="1:23" ht="17.25" customHeight="1" x14ac:dyDescent="0.35">
      <c r="A237" s="228"/>
      <c r="B237" s="235"/>
      <c r="C237" s="1707" t="s">
        <v>304</v>
      </c>
      <c r="D237" s="897" t="s">
        <v>651</v>
      </c>
      <c r="E237" s="1733" t="s">
        <v>269</v>
      </c>
      <c r="F237" s="396"/>
      <c r="G237" s="386"/>
      <c r="H237" s="386"/>
      <c r="I237" s="386">
        <v>3000</v>
      </c>
      <c r="J237" s="386"/>
      <c r="K237" s="386"/>
      <c r="L237" s="386"/>
      <c r="M237" s="386"/>
      <c r="N237" s="386"/>
      <c r="O237" s="386"/>
      <c r="P237" s="386"/>
      <c r="Q237" s="386"/>
      <c r="R237" s="388"/>
      <c r="S237" s="391">
        <f t="shared" si="80"/>
        <v>3000</v>
      </c>
      <c r="T237" s="432"/>
      <c r="U237" s="394"/>
      <c r="V237" s="443"/>
      <c r="W237" s="452">
        <f t="shared" si="81"/>
        <v>3000</v>
      </c>
    </row>
    <row r="238" spans="1:23" ht="17.25" customHeight="1" x14ac:dyDescent="0.35">
      <c r="A238" s="228"/>
      <c r="B238" s="235"/>
      <c r="C238" s="1707"/>
      <c r="D238" s="856" t="s">
        <v>299</v>
      </c>
      <c r="E238" s="1733"/>
      <c r="F238" s="396"/>
      <c r="G238" s="386">
        <f t="shared" ref="G238:V238" si="93">G237+G239</f>
        <v>0</v>
      </c>
      <c r="H238" s="386">
        <f t="shared" si="93"/>
        <v>0</v>
      </c>
      <c r="I238" s="386">
        <f t="shared" si="93"/>
        <v>3000</v>
      </c>
      <c r="J238" s="386">
        <f t="shared" si="93"/>
        <v>0</v>
      </c>
      <c r="K238" s="386">
        <f t="shared" si="93"/>
        <v>0</v>
      </c>
      <c r="L238" s="386">
        <f t="shared" si="93"/>
        <v>0</v>
      </c>
      <c r="M238" s="386">
        <f t="shared" si="93"/>
        <v>0</v>
      </c>
      <c r="N238" s="386">
        <f t="shared" si="93"/>
        <v>0</v>
      </c>
      <c r="O238" s="386">
        <f t="shared" si="93"/>
        <v>0</v>
      </c>
      <c r="P238" s="386">
        <f t="shared" si="93"/>
        <v>0</v>
      </c>
      <c r="Q238" s="386">
        <f t="shared" si="93"/>
        <v>0</v>
      </c>
      <c r="R238" s="388">
        <f t="shared" si="93"/>
        <v>0</v>
      </c>
      <c r="S238" s="391">
        <f t="shared" si="80"/>
        <v>3000</v>
      </c>
      <c r="T238" s="390">
        <f t="shared" si="93"/>
        <v>0</v>
      </c>
      <c r="U238" s="386">
        <f t="shared" si="93"/>
        <v>0</v>
      </c>
      <c r="V238" s="388">
        <f t="shared" si="93"/>
        <v>0</v>
      </c>
      <c r="W238" s="452">
        <f t="shared" si="81"/>
        <v>3000</v>
      </c>
    </row>
    <row r="239" spans="1:23" s="243" customFormat="1" ht="17.25" customHeight="1" x14ac:dyDescent="0.35">
      <c r="A239" s="242"/>
      <c r="B239" s="246"/>
      <c r="C239" s="1707"/>
      <c r="D239" s="856" t="s">
        <v>17</v>
      </c>
      <c r="E239" s="1733"/>
      <c r="F239" s="410"/>
      <c r="G239" s="411"/>
      <c r="H239" s="411"/>
      <c r="I239" s="411"/>
      <c r="J239" s="411"/>
      <c r="K239" s="411"/>
      <c r="L239" s="411"/>
      <c r="M239" s="411">
        <v>0</v>
      </c>
      <c r="N239" s="411"/>
      <c r="O239" s="411"/>
      <c r="P239" s="411"/>
      <c r="Q239" s="411"/>
      <c r="R239" s="427"/>
      <c r="S239" s="391">
        <f t="shared" si="80"/>
        <v>0</v>
      </c>
      <c r="T239" s="437"/>
      <c r="U239" s="412"/>
      <c r="V239" s="448"/>
      <c r="W239" s="452">
        <f t="shared" si="81"/>
        <v>0</v>
      </c>
    </row>
    <row r="240" spans="1:23" ht="19.5" customHeight="1" x14ac:dyDescent="0.35">
      <c r="A240" s="228"/>
      <c r="B240" s="235"/>
      <c r="C240" s="1707" t="s">
        <v>348</v>
      </c>
      <c r="D240" s="897" t="s">
        <v>651</v>
      </c>
      <c r="E240" s="1769" t="s">
        <v>269</v>
      </c>
      <c r="F240" s="396"/>
      <c r="G240" s="386"/>
      <c r="H240" s="386"/>
      <c r="I240" s="386">
        <v>0</v>
      </c>
      <c r="J240" s="386">
        <v>16050</v>
      </c>
      <c r="K240" s="386"/>
      <c r="L240" s="386"/>
      <c r="M240" s="386"/>
      <c r="N240" s="386"/>
      <c r="O240" s="386"/>
      <c r="P240" s="386"/>
      <c r="Q240" s="386"/>
      <c r="R240" s="388"/>
      <c r="S240" s="391">
        <f t="shared" si="80"/>
        <v>16050</v>
      </c>
      <c r="T240" s="432"/>
      <c r="U240" s="394"/>
      <c r="V240" s="443"/>
      <c r="W240" s="452">
        <f t="shared" si="81"/>
        <v>16050</v>
      </c>
    </row>
    <row r="241" spans="1:23" ht="17.25" customHeight="1" x14ac:dyDescent="0.35">
      <c r="A241" s="228"/>
      <c r="B241" s="235"/>
      <c r="C241" s="1707"/>
      <c r="D241" s="856" t="s">
        <v>299</v>
      </c>
      <c r="E241" s="1769"/>
      <c r="F241" s="396"/>
      <c r="G241" s="386">
        <f t="shared" ref="G241:V241" si="94">G240+G242</f>
        <v>0</v>
      </c>
      <c r="H241" s="386">
        <f t="shared" si="94"/>
        <v>0</v>
      </c>
      <c r="I241" s="386">
        <f t="shared" si="94"/>
        <v>0</v>
      </c>
      <c r="J241" s="386">
        <f t="shared" si="94"/>
        <v>24050</v>
      </c>
      <c r="K241" s="386">
        <f t="shared" si="94"/>
        <v>0</v>
      </c>
      <c r="L241" s="386">
        <f t="shared" si="94"/>
        <v>0</v>
      </c>
      <c r="M241" s="386">
        <f t="shared" si="94"/>
        <v>0</v>
      </c>
      <c r="N241" s="386">
        <f t="shared" si="94"/>
        <v>0</v>
      </c>
      <c r="O241" s="386">
        <f t="shared" si="94"/>
        <v>0</v>
      </c>
      <c r="P241" s="386">
        <f t="shared" si="94"/>
        <v>0</v>
      </c>
      <c r="Q241" s="386">
        <f t="shared" si="94"/>
        <v>0</v>
      </c>
      <c r="R241" s="388">
        <f t="shared" si="94"/>
        <v>0</v>
      </c>
      <c r="S241" s="391">
        <f t="shared" si="80"/>
        <v>24050</v>
      </c>
      <c r="T241" s="390">
        <f t="shared" si="94"/>
        <v>0</v>
      </c>
      <c r="U241" s="386">
        <f t="shared" si="94"/>
        <v>0</v>
      </c>
      <c r="V241" s="388">
        <f t="shared" si="94"/>
        <v>0</v>
      </c>
      <c r="W241" s="452">
        <f t="shared" si="81"/>
        <v>24050</v>
      </c>
    </row>
    <row r="242" spans="1:23" s="1419" customFormat="1" ht="17.25" customHeight="1" x14ac:dyDescent="0.4">
      <c r="A242" s="1485"/>
      <c r="B242" s="1496"/>
      <c r="C242" s="1707"/>
      <c r="D242" s="1368" t="s">
        <v>17</v>
      </c>
      <c r="E242" s="1769"/>
      <c r="F242" s="1484"/>
      <c r="G242" s="1451">
        <v>0</v>
      </c>
      <c r="H242" s="1451">
        <v>0</v>
      </c>
      <c r="I242" s="1451">
        <v>0</v>
      </c>
      <c r="J242" s="1451">
        <v>8000</v>
      </c>
      <c r="K242" s="1451"/>
      <c r="L242" s="1451"/>
      <c r="M242" s="1451"/>
      <c r="N242" s="1451"/>
      <c r="O242" s="1451"/>
      <c r="P242" s="1451"/>
      <c r="Q242" s="1451"/>
      <c r="R242" s="1452"/>
      <c r="S242" s="1459">
        <f t="shared" si="80"/>
        <v>8000</v>
      </c>
      <c r="T242" s="1486"/>
      <c r="U242" s="1487"/>
      <c r="V242" s="1488"/>
      <c r="W242" s="1462">
        <f t="shared" si="81"/>
        <v>8000</v>
      </c>
    </row>
    <row r="243" spans="1:23" ht="17.25" customHeight="1" x14ac:dyDescent="0.35">
      <c r="A243" s="247"/>
      <c r="B243" s="248"/>
      <c r="C243" s="1707" t="s">
        <v>316</v>
      </c>
      <c r="D243" s="897" t="s">
        <v>651</v>
      </c>
      <c r="E243" s="1769" t="s">
        <v>269</v>
      </c>
      <c r="F243" s="396"/>
      <c r="G243" s="413"/>
      <c r="H243" s="413"/>
      <c r="I243" s="386">
        <v>13545</v>
      </c>
      <c r="J243" s="413"/>
      <c r="K243" s="413"/>
      <c r="L243" s="413"/>
      <c r="M243" s="413"/>
      <c r="N243" s="413"/>
      <c r="O243" s="413"/>
      <c r="P243" s="413"/>
      <c r="Q243" s="413"/>
      <c r="R243" s="428"/>
      <c r="S243" s="391">
        <f t="shared" si="80"/>
        <v>13545</v>
      </c>
      <c r="T243" s="438"/>
      <c r="U243" s="414"/>
      <c r="V243" s="449"/>
      <c r="W243" s="452">
        <f t="shared" si="81"/>
        <v>13545</v>
      </c>
    </row>
    <row r="244" spans="1:23" ht="17.25" customHeight="1" x14ac:dyDescent="0.35">
      <c r="A244" s="247"/>
      <c r="B244" s="248"/>
      <c r="C244" s="1707"/>
      <c r="D244" s="856" t="s">
        <v>299</v>
      </c>
      <c r="E244" s="1769"/>
      <c r="F244" s="396"/>
      <c r="G244" s="386">
        <f t="shared" ref="G244:V244" si="95">G243+G245</f>
        <v>0</v>
      </c>
      <c r="H244" s="386">
        <f t="shared" si="95"/>
        <v>0</v>
      </c>
      <c r="I244" s="386">
        <f t="shared" si="95"/>
        <v>13545</v>
      </c>
      <c r="J244" s="386">
        <f t="shared" si="95"/>
        <v>0</v>
      </c>
      <c r="K244" s="386">
        <f t="shared" si="95"/>
        <v>0</v>
      </c>
      <c r="L244" s="386">
        <f t="shared" si="95"/>
        <v>0</v>
      </c>
      <c r="M244" s="386">
        <f t="shared" si="95"/>
        <v>0</v>
      </c>
      <c r="N244" s="386">
        <f t="shared" si="95"/>
        <v>0</v>
      </c>
      <c r="O244" s="386">
        <f t="shared" si="95"/>
        <v>0</v>
      </c>
      <c r="P244" s="386">
        <f t="shared" si="95"/>
        <v>0</v>
      </c>
      <c r="Q244" s="386">
        <f t="shared" si="95"/>
        <v>0</v>
      </c>
      <c r="R244" s="388">
        <f t="shared" si="95"/>
        <v>0</v>
      </c>
      <c r="S244" s="391">
        <f t="shared" si="80"/>
        <v>13545</v>
      </c>
      <c r="T244" s="390">
        <f t="shared" si="95"/>
        <v>0</v>
      </c>
      <c r="U244" s="386">
        <f t="shared" si="95"/>
        <v>0</v>
      </c>
      <c r="V244" s="388">
        <f t="shared" si="95"/>
        <v>0</v>
      </c>
      <c r="W244" s="452">
        <f t="shared" si="81"/>
        <v>13545</v>
      </c>
    </row>
    <row r="245" spans="1:23" ht="17.25" customHeight="1" x14ac:dyDescent="0.35">
      <c r="A245" s="247"/>
      <c r="B245" s="248"/>
      <c r="C245" s="1707"/>
      <c r="D245" s="856" t="s">
        <v>17</v>
      </c>
      <c r="E245" s="1769"/>
      <c r="F245" s="396"/>
      <c r="G245" s="413"/>
      <c r="H245" s="413"/>
      <c r="I245" s="413"/>
      <c r="J245" s="413">
        <v>0</v>
      </c>
      <c r="K245" s="413"/>
      <c r="L245" s="413"/>
      <c r="M245" s="413"/>
      <c r="N245" s="413"/>
      <c r="O245" s="413"/>
      <c r="P245" s="413"/>
      <c r="Q245" s="413"/>
      <c r="R245" s="428"/>
      <c r="S245" s="391">
        <f t="shared" si="80"/>
        <v>0</v>
      </c>
      <c r="T245" s="438"/>
      <c r="U245" s="414"/>
      <c r="V245" s="449"/>
      <c r="W245" s="452">
        <f t="shared" si="81"/>
        <v>0</v>
      </c>
    </row>
    <row r="246" spans="1:23" s="224" customFormat="1" ht="17.25" customHeight="1" x14ac:dyDescent="0.35">
      <c r="A246" s="249"/>
      <c r="B246" s="250"/>
      <c r="C246" s="1707" t="s">
        <v>306</v>
      </c>
      <c r="D246" s="897" t="s">
        <v>651</v>
      </c>
      <c r="E246" s="1770" t="s">
        <v>269</v>
      </c>
      <c r="F246" s="395"/>
      <c r="G246" s="415"/>
      <c r="H246" s="415"/>
      <c r="I246" s="415"/>
      <c r="J246" s="415"/>
      <c r="K246" s="415"/>
      <c r="L246" s="415"/>
      <c r="M246" s="415"/>
      <c r="N246" s="415"/>
      <c r="O246" s="415"/>
      <c r="P246" s="415"/>
      <c r="Q246" s="415"/>
      <c r="R246" s="429"/>
      <c r="S246" s="391">
        <f t="shared" si="80"/>
        <v>0</v>
      </c>
      <c r="T246" s="439"/>
      <c r="U246" s="416"/>
      <c r="V246" s="450"/>
      <c r="W246" s="452">
        <f t="shared" si="81"/>
        <v>0</v>
      </c>
    </row>
    <row r="247" spans="1:23" ht="17.25" customHeight="1" x14ac:dyDescent="0.35">
      <c r="A247" s="247"/>
      <c r="B247" s="248"/>
      <c r="C247" s="1707"/>
      <c r="D247" s="856" t="s">
        <v>299</v>
      </c>
      <c r="E247" s="1770"/>
      <c r="F247" s="396"/>
      <c r="G247" s="386">
        <f t="shared" ref="G247:V247" si="96">G246+G248</f>
        <v>0</v>
      </c>
      <c r="H247" s="386">
        <f t="shared" si="96"/>
        <v>0</v>
      </c>
      <c r="I247" s="386">
        <f t="shared" si="96"/>
        <v>0</v>
      </c>
      <c r="J247" s="386">
        <f t="shared" si="96"/>
        <v>0</v>
      </c>
      <c r="K247" s="386">
        <f t="shared" si="96"/>
        <v>0</v>
      </c>
      <c r="L247" s="386">
        <f t="shared" si="96"/>
        <v>0</v>
      </c>
      <c r="M247" s="386">
        <f t="shared" si="96"/>
        <v>0</v>
      </c>
      <c r="N247" s="386">
        <f t="shared" si="96"/>
        <v>0</v>
      </c>
      <c r="O247" s="386">
        <f t="shared" si="96"/>
        <v>0</v>
      </c>
      <c r="P247" s="386">
        <f t="shared" si="96"/>
        <v>0</v>
      </c>
      <c r="Q247" s="386">
        <f t="shared" si="96"/>
        <v>0</v>
      </c>
      <c r="R247" s="388">
        <f t="shared" si="96"/>
        <v>0</v>
      </c>
      <c r="S247" s="391">
        <f t="shared" si="80"/>
        <v>0</v>
      </c>
      <c r="T247" s="390">
        <f t="shared" si="96"/>
        <v>0</v>
      </c>
      <c r="U247" s="386">
        <f t="shared" si="96"/>
        <v>0</v>
      </c>
      <c r="V247" s="388">
        <f t="shared" si="96"/>
        <v>0</v>
      </c>
      <c r="W247" s="452">
        <f t="shared" si="81"/>
        <v>0</v>
      </c>
    </row>
    <row r="248" spans="1:23" s="289" customFormat="1" ht="17.25" customHeight="1" x14ac:dyDescent="0.4">
      <c r="A248" s="502"/>
      <c r="B248" s="291"/>
      <c r="C248" s="1707"/>
      <c r="D248" s="856" t="s">
        <v>17</v>
      </c>
      <c r="E248" s="1770"/>
      <c r="F248" s="401"/>
      <c r="G248" s="417"/>
      <c r="H248" s="417"/>
      <c r="I248" s="417">
        <v>0</v>
      </c>
      <c r="J248" s="417">
        <v>0</v>
      </c>
      <c r="K248" s="417"/>
      <c r="L248" s="417"/>
      <c r="M248" s="417"/>
      <c r="N248" s="417"/>
      <c r="O248" s="417"/>
      <c r="P248" s="417"/>
      <c r="Q248" s="417"/>
      <c r="R248" s="430"/>
      <c r="S248" s="391">
        <f t="shared" si="80"/>
        <v>0</v>
      </c>
      <c r="T248" s="440"/>
      <c r="U248" s="418"/>
      <c r="V248" s="451"/>
      <c r="W248" s="452">
        <f t="shared" si="81"/>
        <v>0</v>
      </c>
    </row>
    <row r="249" spans="1:23" s="224" customFormat="1" ht="17.25" customHeight="1" x14ac:dyDescent="0.35">
      <c r="A249" s="226"/>
      <c r="B249" s="234"/>
      <c r="C249" s="1708" t="s">
        <v>603</v>
      </c>
      <c r="D249" s="897" t="s">
        <v>651</v>
      </c>
      <c r="E249" s="1770" t="s">
        <v>332</v>
      </c>
      <c r="F249" s="395"/>
      <c r="G249" s="392"/>
      <c r="H249" s="392"/>
      <c r="I249" s="392"/>
      <c r="J249" s="392"/>
      <c r="K249" s="392"/>
      <c r="L249" s="392">
        <v>14965</v>
      </c>
      <c r="M249" s="392"/>
      <c r="N249" s="392"/>
      <c r="O249" s="392"/>
      <c r="P249" s="392"/>
      <c r="Q249" s="392"/>
      <c r="R249" s="422"/>
      <c r="S249" s="391">
        <f t="shared" si="80"/>
        <v>14965</v>
      </c>
      <c r="T249" s="431"/>
      <c r="U249" s="393"/>
      <c r="V249" s="442"/>
      <c r="W249" s="452">
        <f t="shared" si="81"/>
        <v>14965</v>
      </c>
    </row>
    <row r="250" spans="1:23" ht="17.25" customHeight="1" x14ac:dyDescent="0.35">
      <c r="A250" s="228"/>
      <c r="B250" s="235"/>
      <c r="C250" s="1749"/>
      <c r="D250" s="856" t="s">
        <v>299</v>
      </c>
      <c r="E250" s="1770"/>
      <c r="F250" s="396"/>
      <c r="G250" s="386">
        <f t="shared" ref="G250:V250" si="97">G249+G251</f>
        <v>0</v>
      </c>
      <c r="H250" s="386">
        <f t="shared" si="97"/>
        <v>0</v>
      </c>
      <c r="I250" s="386">
        <f t="shared" si="97"/>
        <v>0</v>
      </c>
      <c r="J250" s="386">
        <f t="shared" si="97"/>
        <v>0</v>
      </c>
      <c r="K250" s="386">
        <f t="shared" si="97"/>
        <v>0</v>
      </c>
      <c r="L250" s="386">
        <f t="shared" si="97"/>
        <v>14965</v>
      </c>
      <c r="M250" s="386">
        <f t="shared" si="97"/>
        <v>0</v>
      </c>
      <c r="N250" s="386">
        <f t="shared" si="97"/>
        <v>0</v>
      </c>
      <c r="O250" s="386">
        <f t="shared" si="97"/>
        <v>0</v>
      </c>
      <c r="P250" s="386">
        <f t="shared" si="97"/>
        <v>0</v>
      </c>
      <c r="Q250" s="386">
        <f t="shared" si="97"/>
        <v>0</v>
      </c>
      <c r="R250" s="388">
        <f t="shared" si="97"/>
        <v>0</v>
      </c>
      <c r="S250" s="391">
        <f t="shared" si="80"/>
        <v>14965</v>
      </c>
      <c r="T250" s="390">
        <f t="shared" si="97"/>
        <v>0</v>
      </c>
      <c r="U250" s="386">
        <f t="shared" si="97"/>
        <v>0</v>
      </c>
      <c r="V250" s="388">
        <f t="shared" si="97"/>
        <v>0</v>
      </c>
      <c r="W250" s="452">
        <f t="shared" si="81"/>
        <v>14965</v>
      </c>
    </row>
    <row r="251" spans="1:23" s="289" customFormat="1" ht="17.25" customHeight="1" x14ac:dyDescent="0.4">
      <c r="A251" s="287"/>
      <c r="B251" s="290"/>
      <c r="C251" s="1749"/>
      <c r="D251" s="856" t="s">
        <v>17</v>
      </c>
      <c r="E251" s="1770"/>
      <c r="F251" s="401"/>
      <c r="G251" s="400"/>
      <c r="H251" s="400"/>
      <c r="I251" s="400">
        <v>0</v>
      </c>
      <c r="J251" s="400">
        <v>0</v>
      </c>
      <c r="K251" s="400"/>
      <c r="L251" s="400">
        <v>0</v>
      </c>
      <c r="M251" s="400"/>
      <c r="N251" s="400"/>
      <c r="O251" s="400"/>
      <c r="P251" s="400"/>
      <c r="Q251" s="400"/>
      <c r="R251" s="424"/>
      <c r="S251" s="1044">
        <f t="shared" si="80"/>
        <v>0</v>
      </c>
      <c r="T251" s="434"/>
      <c r="U251" s="402"/>
      <c r="V251" s="445"/>
      <c r="W251" s="1045">
        <f t="shared" si="81"/>
        <v>0</v>
      </c>
    </row>
    <row r="252" spans="1:23" ht="17.25" hidden="1" customHeight="1" x14ac:dyDescent="0.4">
      <c r="A252" s="228"/>
      <c r="B252" s="235"/>
      <c r="C252" s="1708"/>
      <c r="D252" s="897" t="s">
        <v>651</v>
      </c>
      <c r="E252" s="1770" t="s">
        <v>332</v>
      </c>
      <c r="F252" s="401"/>
      <c r="G252" s="400"/>
      <c r="H252" s="400"/>
      <c r="I252" s="400"/>
      <c r="J252" s="400"/>
      <c r="K252" s="400"/>
      <c r="L252" s="400"/>
      <c r="M252" s="400"/>
      <c r="N252" s="400"/>
      <c r="O252" s="400"/>
      <c r="P252" s="400"/>
      <c r="Q252" s="400"/>
      <c r="R252" s="424"/>
      <c r="S252" s="391">
        <f t="shared" si="80"/>
        <v>0</v>
      </c>
      <c r="T252" s="434"/>
      <c r="U252" s="402"/>
      <c r="V252" s="445"/>
      <c r="W252" s="452">
        <f t="shared" si="81"/>
        <v>0</v>
      </c>
    </row>
    <row r="253" spans="1:23" ht="17.25" hidden="1" customHeight="1" x14ac:dyDescent="0.4">
      <c r="A253" s="228"/>
      <c r="B253" s="235"/>
      <c r="C253" s="1749"/>
      <c r="D253" s="856" t="s">
        <v>299</v>
      </c>
      <c r="E253" s="1770"/>
      <c r="F253" s="401"/>
      <c r="G253" s="386">
        <f t="shared" ref="G253:V253" si="98">G252+G254</f>
        <v>0</v>
      </c>
      <c r="H253" s="386">
        <f t="shared" si="98"/>
        <v>0</v>
      </c>
      <c r="I253" s="386">
        <f t="shared" si="98"/>
        <v>0</v>
      </c>
      <c r="J253" s="386">
        <f t="shared" si="98"/>
        <v>0</v>
      </c>
      <c r="K253" s="386">
        <f t="shared" si="98"/>
        <v>0</v>
      </c>
      <c r="L253" s="386">
        <f t="shared" si="98"/>
        <v>0</v>
      </c>
      <c r="M253" s="386">
        <f t="shared" si="98"/>
        <v>0</v>
      </c>
      <c r="N253" s="386">
        <f t="shared" si="98"/>
        <v>0</v>
      </c>
      <c r="O253" s="386">
        <f t="shared" si="98"/>
        <v>0</v>
      </c>
      <c r="P253" s="386">
        <f t="shared" si="98"/>
        <v>0</v>
      </c>
      <c r="Q253" s="386">
        <f t="shared" si="98"/>
        <v>0</v>
      </c>
      <c r="R253" s="386">
        <f t="shared" si="98"/>
        <v>0</v>
      </c>
      <c r="S253" s="391">
        <f t="shared" si="80"/>
        <v>0</v>
      </c>
      <c r="T253" s="386">
        <f t="shared" si="98"/>
        <v>0</v>
      </c>
      <c r="U253" s="386">
        <f t="shared" si="98"/>
        <v>0</v>
      </c>
      <c r="V253" s="386">
        <f t="shared" si="98"/>
        <v>0</v>
      </c>
      <c r="W253" s="452">
        <f t="shared" si="81"/>
        <v>0</v>
      </c>
    </row>
    <row r="254" spans="1:23" s="289" customFormat="1" ht="17.25" hidden="1" customHeight="1" x14ac:dyDescent="0.4">
      <c r="A254" s="287"/>
      <c r="B254" s="291"/>
      <c r="C254" s="1749"/>
      <c r="D254" s="965" t="s">
        <v>17</v>
      </c>
      <c r="E254" s="1770"/>
      <c r="F254" s="401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>
        <v>0</v>
      </c>
      <c r="Q254" s="400"/>
      <c r="R254" s="424"/>
      <c r="S254" s="391">
        <f t="shared" si="80"/>
        <v>0</v>
      </c>
      <c r="T254" s="434"/>
      <c r="U254" s="402"/>
      <c r="V254" s="445"/>
      <c r="W254" s="452">
        <f t="shared" si="81"/>
        <v>0</v>
      </c>
    </row>
    <row r="255" spans="1:23" s="224" customFormat="1" ht="17.25" customHeight="1" x14ac:dyDescent="0.35">
      <c r="A255" s="249"/>
      <c r="B255" s="250"/>
      <c r="C255" s="1707" t="s">
        <v>336</v>
      </c>
      <c r="D255" s="897" t="s">
        <v>651</v>
      </c>
      <c r="E255" s="1770" t="s">
        <v>269</v>
      </c>
      <c r="F255" s="395"/>
      <c r="G255" s="415"/>
      <c r="H255" s="415"/>
      <c r="I255" s="415"/>
      <c r="J255" s="415"/>
      <c r="K255" s="415"/>
      <c r="L255" s="415">
        <v>81444</v>
      </c>
      <c r="M255" s="415"/>
      <c r="N255" s="415"/>
      <c r="O255" s="415"/>
      <c r="P255" s="415"/>
      <c r="Q255" s="415"/>
      <c r="R255" s="429"/>
      <c r="S255" s="391">
        <f t="shared" si="80"/>
        <v>81444</v>
      </c>
      <c r="T255" s="439"/>
      <c r="U255" s="416"/>
      <c r="V255" s="450"/>
      <c r="W255" s="452">
        <f t="shared" si="81"/>
        <v>81444</v>
      </c>
    </row>
    <row r="256" spans="1:23" ht="17.25" customHeight="1" x14ac:dyDescent="0.35">
      <c r="A256" s="247"/>
      <c r="B256" s="248"/>
      <c r="C256" s="1707"/>
      <c r="D256" s="856" t="s">
        <v>299</v>
      </c>
      <c r="E256" s="1770"/>
      <c r="F256" s="396"/>
      <c r="G256" s="386">
        <f t="shared" ref="G256:V256" si="99">G255+G257</f>
        <v>0</v>
      </c>
      <c r="H256" s="386">
        <f t="shared" si="99"/>
        <v>0</v>
      </c>
      <c r="I256" s="386">
        <f t="shared" si="99"/>
        <v>0</v>
      </c>
      <c r="J256" s="386">
        <f t="shared" si="99"/>
        <v>0</v>
      </c>
      <c r="K256" s="386">
        <f t="shared" si="99"/>
        <v>0</v>
      </c>
      <c r="L256" s="386">
        <f t="shared" si="99"/>
        <v>81444</v>
      </c>
      <c r="M256" s="386">
        <f t="shared" si="99"/>
        <v>0</v>
      </c>
      <c r="N256" s="386">
        <f t="shared" si="99"/>
        <v>0</v>
      </c>
      <c r="O256" s="386">
        <f t="shared" si="99"/>
        <v>0</v>
      </c>
      <c r="P256" s="386">
        <f t="shared" si="99"/>
        <v>0</v>
      </c>
      <c r="Q256" s="386">
        <f t="shared" si="99"/>
        <v>0</v>
      </c>
      <c r="R256" s="388">
        <f t="shared" si="99"/>
        <v>0</v>
      </c>
      <c r="S256" s="391">
        <f t="shared" si="80"/>
        <v>81444</v>
      </c>
      <c r="T256" s="390">
        <f t="shared" si="99"/>
        <v>0</v>
      </c>
      <c r="U256" s="386">
        <f t="shared" si="99"/>
        <v>0</v>
      </c>
      <c r="V256" s="388">
        <f t="shared" si="99"/>
        <v>0</v>
      </c>
      <c r="W256" s="452">
        <f t="shared" si="81"/>
        <v>81444</v>
      </c>
    </row>
    <row r="257" spans="1:23" ht="17.25" customHeight="1" x14ac:dyDescent="0.4">
      <c r="A257" s="247"/>
      <c r="B257" s="248"/>
      <c r="C257" s="1707"/>
      <c r="D257" s="856" t="s">
        <v>17</v>
      </c>
      <c r="E257" s="1770"/>
      <c r="F257" s="401"/>
      <c r="G257" s="417"/>
      <c r="H257" s="417"/>
      <c r="I257" s="417"/>
      <c r="J257" s="417">
        <v>0</v>
      </c>
      <c r="K257" s="417"/>
      <c r="L257" s="417"/>
      <c r="M257" s="417"/>
      <c r="N257" s="417"/>
      <c r="O257" s="417"/>
      <c r="P257" s="417"/>
      <c r="Q257" s="417"/>
      <c r="R257" s="430"/>
      <c r="S257" s="391">
        <f t="shared" si="80"/>
        <v>0</v>
      </c>
      <c r="T257" s="440"/>
      <c r="U257" s="418"/>
      <c r="V257" s="451"/>
      <c r="W257" s="452">
        <f t="shared" si="81"/>
        <v>0</v>
      </c>
    </row>
    <row r="258" spans="1:23" s="224" customFormat="1" ht="17.25" customHeight="1" x14ac:dyDescent="0.35">
      <c r="A258" s="249"/>
      <c r="B258" s="250"/>
      <c r="C258" s="1707" t="s">
        <v>328</v>
      </c>
      <c r="D258" s="897" t="s">
        <v>651</v>
      </c>
      <c r="E258" s="1770" t="s">
        <v>332</v>
      </c>
      <c r="F258" s="395"/>
      <c r="G258" s="415"/>
      <c r="H258" s="415"/>
      <c r="I258" s="415"/>
      <c r="J258" s="415"/>
      <c r="K258" s="415"/>
      <c r="L258" s="415">
        <v>25933</v>
      </c>
      <c r="M258" s="415"/>
      <c r="N258" s="415"/>
      <c r="O258" s="415"/>
      <c r="P258" s="415"/>
      <c r="Q258" s="415"/>
      <c r="R258" s="429"/>
      <c r="S258" s="391">
        <f t="shared" si="80"/>
        <v>25933</v>
      </c>
      <c r="T258" s="439"/>
      <c r="U258" s="416"/>
      <c r="V258" s="450"/>
      <c r="W258" s="452">
        <f t="shared" si="81"/>
        <v>25933</v>
      </c>
    </row>
    <row r="259" spans="1:23" ht="17.25" customHeight="1" x14ac:dyDescent="0.35">
      <c r="A259" s="247"/>
      <c r="B259" s="248"/>
      <c r="C259" s="1707"/>
      <c r="D259" s="856" t="s">
        <v>299</v>
      </c>
      <c r="E259" s="1770"/>
      <c r="F259" s="396"/>
      <c r="G259" s="386">
        <f t="shared" ref="G259:V259" si="100">G258+G260</f>
        <v>0</v>
      </c>
      <c r="H259" s="386">
        <f t="shared" si="100"/>
        <v>0</v>
      </c>
      <c r="I259" s="386">
        <f t="shared" si="100"/>
        <v>0</v>
      </c>
      <c r="J259" s="386">
        <f t="shared" si="100"/>
        <v>0</v>
      </c>
      <c r="K259" s="386">
        <f t="shared" si="100"/>
        <v>0</v>
      </c>
      <c r="L259" s="386">
        <f t="shared" si="100"/>
        <v>34663</v>
      </c>
      <c r="M259" s="386">
        <f t="shared" si="100"/>
        <v>0</v>
      </c>
      <c r="N259" s="386">
        <f t="shared" si="100"/>
        <v>0</v>
      </c>
      <c r="O259" s="386">
        <f t="shared" si="100"/>
        <v>0</v>
      </c>
      <c r="P259" s="386">
        <f t="shared" si="100"/>
        <v>0</v>
      </c>
      <c r="Q259" s="386">
        <f t="shared" si="100"/>
        <v>0</v>
      </c>
      <c r="R259" s="388">
        <f t="shared" si="100"/>
        <v>0</v>
      </c>
      <c r="S259" s="391">
        <f t="shared" si="80"/>
        <v>34663</v>
      </c>
      <c r="T259" s="390">
        <f t="shared" si="100"/>
        <v>0</v>
      </c>
      <c r="U259" s="386">
        <f t="shared" si="100"/>
        <v>0</v>
      </c>
      <c r="V259" s="388">
        <f t="shared" si="100"/>
        <v>0</v>
      </c>
      <c r="W259" s="452">
        <f t="shared" si="81"/>
        <v>34663</v>
      </c>
    </row>
    <row r="260" spans="1:23" s="1412" customFormat="1" ht="17.25" customHeight="1" x14ac:dyDescent="0.35">
      <c r="A260" s="1474"/>
      <c r="B260" s="1475"/>
      <c r="C260" s="1707"/>
      <c r="D260" s="1368" t="s">
        <v>17</v>
      </c>
      <c r="E260" s="1770"/>
      <c r="F260" s="1476"/>
      <c r="G260" s="1477"/>
      <c r="H260" s="1477"/>
      <c r="I260" s="1477"/>
      <c r="J260" s="1477"/>
      <c r="K260" s="1477"/>
      <c r="L260" s="1477">
        <v>8730</v>
      </c>
      <c r="M260" s="1477"/>
      <c r="N260" s="1477"/>
      <c r="O260" s="1477"/>
      <c r="P260" s="1477"/>
      <c r="Q260" s="1477"/>
      <c r="R260" s="1478"/>
      <c r="S260" s="1459">
        <f t="shared" si="80"/>
        <v>8730</v>
      </c>
      <c r="T260" s="1479"/>
      <c r="U260" s="1480"/>
      <c r="V260" s="1481"/>
      <c r="W260" s="1462">
        <f t="shared" si="81"/>
        <v>8730</v>
      </c>
    </row>
    <row r="261" spans="1:23" s="224" customFormat="1" ht="17.25" customHeight="1" x14ac:dyDescent="0.35">
      <c r="A261" s="249"/>
      <c r="B261" s="250"/>
      <c r="C261" s="1707" t="s">
        <v>658</v>
      </c>
      <c r="D261" s="897" t="s">
        <v>651</v>
      </c>
      <c r="E261" s="1770" t="s">
        <v>332</v>
      </c>
      <c r="F261" s="395"/>
      <c r="G261" s="415"/>
      <c r="H261" s="415"/>
      <c r="I261" s="415"/>
      <c r="J261" s="415"/>
      <c r="K261" s="415"/>
      <c r="L261" s="415">
        <v>4953</v>
      </c>
      <c r="M261" s="415"/>
      <c r="N261" s="415"/>
      <c r="O261" s="415"/>
      <c r="P261" s="415"/>
      <c r="Q261" s="415"/>
      <c r="R261" s="429"/>
      <c r="S261" s="391">
        <f t="shared" si="80"/>
        <v>4953</v>
      </c>
      <c r="T261" s="439"/>
      <c r="U261" s="416"/>
      <c r="V261" s="450"/>
      <c r="W261" s="452">
        <f t="shared" si="81"/>
        <v>4953</v>
      </c>
    </row>
    <row r="262" spans="1:23" ht="17.25" customHeight="1" x14ac:dyDescent="0.35">
      <c r="A262" s="247"/>
      <c r="B262" s="248"/>
      <c r="C262" s="1707"/>
      <c r="D262" s="856" t="s">
        <v>299</v>
      </c>
      <c r="E262" s="1770"/>
      <c r="F262" s="396"/>
      <c r="G262" s="386">
        <f t="shared" ref="G262:R262" si="101">G261+G263</f>
        <v>0</v>
      </c>
      <c r="H262" s="386">
        <f t="shared" si="101"/>
        <v>0</v>
      </c>
      <c r="I262" s="386">
        <f t="shared" si="101"/>
        <v>0</v>
      </c>
      <c r="J262" s="386">
        <f t="shared" si="101"/>
        <v>0</v>
      </c>
      <c r="K262" s="386">
        <f t="shared" si="101"/>
        <v>0</v>
      </c>
      <c r="L262" s="386">
        <f t="shared" si="101"/>
        <v>4953</v>
      </c>
      <c r="M262" s="386">
        <f t="shared" si="101"/>
        <v>0</v>
      </c>
      <c r="N262" s="386">
        <f t="shared" si="101"/>
        <v>0</v>
      </c>
      <c r="O262" s="386">
        <f t="shared" si="101"/>
        <v>0</v>
      </c>
      <c r="P262" s="386">
        <f t="shared" si="101"/>
        <v>0</v>
      </c>
      <c r="Q262" s="386">
        <f t="shared" si="101"/>
        <v>0</v>
      </c>
      <c r="R262" s="388">
        <f t="shared" si="101"/>
        <v>0</v>
      </c>
      <c r="S262" s="391">
        <f t="shared" si="80"/>
        <v>4953</v>
      </c>
      <c r="T262" s="438"/>
      <c r="U262" s="414"/>
      <c r="V262" s="449"/>
      <c r="W262" s="452">
        <f t="shared" si="81"/>
        <v>4953</v>
      </c>
    </row>
    <row r="263" spans="1:23" s="289" customFormat="1" ht="17.25" customHeight="1" x14ac:dyDescent="0.4">
      <c r="A263" s="502"/>
      <c r="B263" s="291"/>
      <c r="C263" s="1707"/>
      <c r="D263" s="856" t="s">
        <v>17</v>
      </c>
      <c r="E263" s="1770"/>
      <c r="F263" s="401"/>
      <c r="G263" s="417"/>
      <c r="H263" s="417"/>
      <c r="I263" s="417">
        <v>0</v>
      </c>
      <c r="J263" s="417">
        <v>0</v>
      </c>
      <c r="K263" s="417"/>
      <c r="L263" s="417"/>
      <c r="M263" s="417"/>
      <c r="N263" s="417"/>
      <c r="O263" s="417"/>
      <c r="P263" s="417"/>
      <c r="Q263" s="417"/>
      <c r="R263" s="430"/>
      <c r="S263" s="391">
        <f t="shared" si="80"/>
        <v>0</v>
      </c>
      <c r="T263" s="440"/>
      <c r="U263" s="418"/>
      <c r="V263" s="451"/>
      <c r="W263" s="452">
        <f t="shared" si="81"/>
        <v>0</v>
      </c>
    </row>
    <row r="264" spans="1:23" s="224" customFormat="1" ht="17.25" customHeight="1" x14ac:dyDescent="0.35">
      <c r="A264" s="226"/>
      <c r="B264" s="250"/>
      <c r="C264" s="1708" t="s">
        <v>560</v>
      </c>
      <c r="D264" s="897" t="s">
        <v>651</v>
      </c>
      <c r="E264" s="1770" t="s">
        <v>332</v>
      </c>
      <c r="F264" s="395"/>
      <c r="G264" s="392"/>
      <c r="H264" s="392"/>
      <c r="I264" s="392">
        <v>3500</v>
      </c>
      <c r="J264" s="392"/>
      <c r="K264" s="392"/>
      <c r="L264" s="392"/>
      <c r="M264" s="392">
        <v>39605</v>
      </c>
      <c r="N264" s="392"/>
      <c r="O264" s="392"/>
      <c r="P264" s="392"/>
      <c r="Q264" s="392"/>
      <c r="R264" s="422">
        <v>1852</v>
      </c>
      <c r="S264" s="391">
        <f t="shared" si="80"/>
        <v>44957</v>
      </c>
      <c r="T264" s="431"/>
      <c r="U264" s="393"/>
      <c r="V264" s="442"/>
      <c r="W264" s="452">
        <f t="shared" si="81"/>
        <v>44957</v>
      </c>
    </row>
    <row r="265" spans="1:23" ht="17.25" customHeight="1" x14ac:dyDescent="0.35">
      <c r="A265" s="228"/>
      <c r="B265" s="248"/>
      <c r="C265" s="1749"/>
      <c r="D265" s="856" t="s">
        <v>299</v>
      </c>
      <c r="E265" s="1770"/>
      <c r="F265" s="396"/>
      <c r="G265" s="386">
        <f>G264+G266</f>
        <v>0</v>
      </c>
      <c r="H265" s="386">
        <f t="shared" ref="H265:R265" si="102">H264+H266</f>
        <v>0</v>
      </c>
      <c r="I265" s="386">
        <f t="shared" si="102"/>
        <v>3500</v>
      </c>
      <c r="J265" s="386">
        <f t="shared" si="102"/>
        <v>0</v>
      </c>
      <c r="K265" s="386">
        <f t="shared" si="102"/>
        <v>0</v>
      </c>
      <c r="L265" s="386">
        <f t="shared" si="102"/>
        <v>0</v>
      </c>
      <c r="M265" s="386">
        <f t="shared" si="102"/>
        <v>41457</v>
      </c>
      <c r="N265" s="386">
        <f t="shared" si="102"/>
        <v>0</v>
      </c>
      <c r="O265" s="386">
        <f t="shared" si="102"/>
        <v>0</v>
      </c>
      <c r="P265" s="386">
        <f t="shared" si="102"/>
        <v>0</v>
      </c>
      <c r="Q265" s="386">
        <f t="shared" si="102"/>
        <v>0</v>
      </c>
      <c r="R265" s="388">
        <f t="shared" si="102"/>
        <v>0</v>
      </c>
      <c r="S265" s="391">
        <f t="shared" si="80"/>
        <v>44957</v>
      </c>
      <c r="T265" s="432"/>
      <c r="U265" s="394"/>
      <c r="V265" s="443"/>
      <c r="W265" s="452">
        <f t="shared" si="81"/>
        <v>44957</v>
      </c>
    </row>
    <row r="266" spans="1:23" s="1419" customFormat="1" ht="17.25" customHeight="1" x14ac:dyDescent="0.4">
      <c r="A266" s="1485"/>
      <c r="B266" s="1449"/>
      <c r="C266" s="1749"/>
      <c r="D266" s="1368" t="s">
        <v>17</v>
      </c>
      <c r="E266" s="1770"/>
      <c r="F266" s="1484"/>
      <c r="G266" s="1451"/>
      <c r="H266" s="1451"/>
      <c r="I266" s="1451"/>
      <c r="J266" s="1451"/>
      <c r="K266" s="1451"/>
      <c r="L266" s="1451"/>
      <c r="M266" s="1451">
        <v>1852</v>
      </c>
      <c r="N266" s="1451"/>
      <c r="O266" s="1451"/>
      <c r="P266" s="1451"/>
      <c r="Q266" s="1451"/>
      <c r="R266" s="1452">
        <v>-1852</v>
      </c>
      <c r="S266" s="1459">
        <f t="shared" ref="S266:S329" si="103">SUM(G266:R266)</f>
        <v>0</v>
      </c>
      <c r="T266" s="1486"/>
      <c r="U266" s="1487"/>
      <c r="V266" s="1488"/>
      <c r="W266" s="1462">
        <f t="shared" ref="W266:W329" si="104">SUM(S266:V266)</f>
        <v>0</v>
      </c>
    </row>
    <row r="267" spans="1:23" s="224" customFormat="1" ht="17.25" customHeight="1" x14ac:dyDescent="0.35">
      <c r="A267" s="226"/>
      <c r="B267" s="250"/>
      <c r="C267" s="1708" t="s">
        <v>562</v>
      </c>
      <c r="D267" s="897" t="s">
        <v>651</v>
      </c>
      <c r="E267" s="1770" t="s">
        <v>332</v>
      </c>
      <c r="F267" s="395"/>
      <c r="G267" s="392"/>
      <c r="H267" s="392"/>
      <c r="I267" s="392">
        <v>4500</v>
      </c>
      <c r="J267" s="392"/>
      <c r="K267" s="392"/>
      <c r="L267" s="392"/>
      <c r="M267" s="392">
        <v>869042</v>
      </c>
      <c r="N267" s="392"/>
      <c r="O267" s="392"/>
      <c r="P267" s="392"/>
      <c r="Q267" s="392"/>
      <c r="R267" s="422"/>
      <c r="S267" s="391">
        <f t="shared" si="103"/>
        <v>873542</v>
      </c>
      <c r="T267" s="431"/>
      <c r="U267" s="393"/>
      <c r="V267" s="442"/>
      <c r="W267" s="452">
        <f t="shared" si="104"/>
        <v>873542</v>
      </c>
    </row>
    <row r="268" spans="1:23" ht="17.25" customHeight="1" x14ac:dyDescent="0.35">
      <c r="A268" s="228"/>
      <c r="B268" s="248"/>
      <c r="C268" s="1749"/>
      <c r="D268" s="856" t="s">
        <v>299</v>
      </c>
      <c r="E268" s="1770"/>
      <c r="F268" s="396"/>
      <c r="G268" s="386">
        <f>G267+G269</f>
        <v>0</v>
      </c>
      <c r="H268" s="386">
        <f t="shared" ref="H268:R268" si="105">H267+H269</f>
        <v>0</v>
      </c>
      <c r="I268" s="386">
        <f t="shared" si="105"/>
        <v>4500</v>
      </c>
      <c r="J268" s="386">
        <f t="shared" si="105"/>
        <v>0</v>
      </c>
      <c r="K268" s="386">
        <f t="shared" si="105"/>
        <v>0</v>
      </c>
      <c r="L268" s="386">
        <f t="shared" si="105"/>
        <v>0</v>
      </c>
      <c r="M268" s="386">
        <f t="shared" si="105"/>
        <v>867060</v>
      </c>
      <c r="N268" s="386">
        <f t="shared" si="105"/>
        <v>1982</v>
      </c>
      <c r="O268" s="386">
        <f t="shared" si="105"/>
        <v>0</v>
      </c>
      <c r="P268" s="386">
        <f t="shared" si="105"/>
        <v>0</v>
      </c>
      <c r="Q268" s="386">
        <f t="shared" si="105"/>
        <v>0</v>
      </c>
      <c r="R268" s="388">
        <f t="shared" si="105"/>
        <v>0</v>
      </c>
      <c r="S268" s="391">
        <f t="shared" si="103"/>
        <v>873542</v>
      </c>
      <c r="T268" s="432"/>
      <c r="U268" s="394"/>
      <c r="V268" s="443"/>
      <c r="W268" s="452">
        <f t="shared" si="104"/>
        <v>873542</v>
      </c>
    </row>
    <row r="269" spans="1:23" s="1419" customFormat="1" ht="17.25" customHeight="1" x14ac:dyDescent="0.4">
      <c r="A269" s="1485"/>
      <c r="B269" s="1449"/>
      <c r="C269" s="1749"/>
      <c r="D269" s="1368" t="s">
        <v>17</v>
      </c>
      <c r="E269" s="1770"/>
      <c r="F269" s="1450"/>
      <c r="G269" s="1457"/>
      <c r="H269" s="1457"/>
      <c r="I269" s="1457"/>
      <c r="J269" s="1457"/>
      <c r="K269" s="1457"/>
      <c r="L269" s="1457"/>
      <c r="M269" s="1457">
        <v>-1982</v>
      </c>
      <c r="N269" s="1457">
        <v>1982</v>
      </c>
      <c r="O269" s="1457"/>
      <c r="P269" s="1457"/>
      <c r="Q269" s="1457"/>
      <c r="R269" s="1458"/>
      <c r="S269" s="1459">
        <f t="shared" si="103"/>
        <v>0</v>
      </c>
      <c r="T269" s="1460"/>
      <c r="U269" s="1461"/>
      <c r="V269" s="1458"/>
      <c r="W269" s="1462">
        <f t="shared" si="104"/>
        <v>0</v>
      </c>
    </row>
    <row r="270" spans="1:23" s="224" customFormat="1" ht="17.25" customHeight="1" x14ac:dyDescent="0.35">
      <c r="A270" s="226"/>
      <c r="B270" s="250"/>
      <c r="C270" s="1708" t="s">
        <v>563</v>
      </c>
      <c r="D270" s="897" t="s">
        <v>651</v>
      </c>
      <c r="E270" s="1770" t="s">
        <v>332</v>
      </c>
      <c r="F270" s="395"/>
      <c r="G270" s="392"/>
      <c r="H270" s="392"/>
      <c r="I270" s="392">
        <v>3000</v>
      </c>
      <c r="J270" s="392"/>
      <c r="K270" s="392"/>
      <c r="L270" s="392"/>
      <c r="M270" s="392"/>
      <c r="N270" s="392"/>
      <c r="O270" s="392"/>
      <c r="P270" s="392"/>
      <c r="Q270" s="392"/>
      <c r="R270" s="422">
        <v>286643</v>
      </c>
      <c r="S270" s="391">
        <f t="shared" si="103"/>
        <v>289643</v>
      </c>
      <c r="T270" s="431"/>
      <c r="U270" s="393"/>
      <c r="V270" s="442"/>
      <c r="W270" s="452">
        <f t="shared" si="104"/>
        <v>289643</v>
      </c>
    </row>
    <row r="271" spans="1:23" ht="17.25" customHeight="1" x14ac:dyDescent="0.35">
      <c r="A271" s="228"/>
      <c r="B271" s="248"/>
      <c r="C271" s="1749"/>
      <c r="D271" s="856" t="s">
        <v>299</v>
      </c>
      <c r="E271" s="1770"/>
      <c r="F271" s="396"/>
      <c r="G271" s="386">
        <f>G270+G272</f>
        <v>0</v>
      </c>
      <c r="H271" s="386">
        <f>H270+H272</f>
        <v>0</v>
      </c>
      <c r="I271" s="386">
        <f>I270+I272</f>
        <v>3000</v>
      </c>
      <c r="J271" s="386">
        <f>J270+J272</f>
        <v>0</v>
      </c>
      <c r="K271" s="386">
        <f t="shared" ref="K271:R271" si="106">K270+K272</f>
        <v>0</v>
      </c>
      <c r="L271" s="386">
        <f t="shared" si="106"/>
        <v>0</v>
      </c>
      <c r="M271" s="386">
        <f t="shared" si="106"/>
        <v>155235</v>
      </c>
      <c r="N271" s="386">
        <f t="shared" si="106"/>
        <v>0</v>
      </c>
      <c r="O271" s="386">
        <f t="shared" si="106"/>
        <v>0</v>
      </c>
      <c r="P271" s="386">
        <f t="shared" si="106"/>
        <v>0</v>
      </c>
      <c r="Q271" s="386">
        <f t="shared" si="106"/>
        <v>0</v>
      </c>
      <c r="R271" s="386">
        <f t="shared" si="106"/>
        <v>131408</v>
      </c>
      <c r="S271" s="391">
        <f t="shared" si="103"/>
        <v>289643</v>
      </c>
      <c r="T271" s="390"/>
      <c r="U271" s="386"/>
      <c r="V271" s="388"/>
      <c r="W271" s="452">
        <f t="shared" si="104"/>
        <v>289643</v>
      </c>
    </row>
    <row r="272" spans="1:23" s="1419" customFormat="1" ht="17.25" customHeight="1" x14ac:dyDescent="0.4">
      <c r="A272" s="1485"/>
      <c r="B272" s="1449"/>
      <c r="C272" s="1749"/>
      <c r="D272" s="1440" t="s">
        <v>17</v>
      </c>
      <c r="E272" s="1770"/>
      <c r="F272" s="1484"/>
      <c r="G272" s="1451"/>
      <c r="H272" s="1451"/>
      <c r="I272" s="1451"/>
      <c r="J272" s="1451"/>
      <c r="K272" s="1451"/>
      <c r="L272" s="1451"/>
      <c r="M272" s="1451">
        <v>155235</v>
      </c>
      <c r="N272" s="1451"/>
      <c r="O272" s="1451"/>
      <c r="P272" s="1451"/>
      <c r="Q272" s="1451"/>
      <c r="R272" s="1452">
        <v>-155235</v>
      </c>
      <c r="S272" s="1453">
        <f t="shared" si="103"/>
        <v>0</v>
      </c>
      <c r="T272" s="1486"/>
      <c r="U272" s="1487"/>
      <c r="V272" s="1488"/>
      <c r="W272" s="1455">
        <f t="shared" si="104"/>
        <v>0</v>
      </c>
    </row>
    <row r="273" spans="1:23" s="224" customFormat="1" ht="17.25" hidden="1" customHeight="1" x14ac:dyDescent="0.35">
      <c r="A273" s="226"/>
      <c r="B273" s="250"/>
      <c r="C273" s="1708" t="s">
        <v>598</v>
      </c>
      <c r="D273" s="897" t="s">
        <v>651</v>
      </c>
      <c r="E273" s="1770" t="s">
        <v>332</v>
      </c>
      <c r="F273" s="395"/>
      <c r="G273" s="392"/>
      <c r="H273" s="392"/>
      <c r="I273" s="392"/>
      <c r="J273" s="392"/>
      <c r="K273" s="392"/>
      <c r="L273" s="392"/>
      <c r="M273" s="392"/>
      <c r="N273" s="392"/>
      <c r="O273" s="392"/>
      <c r="P273" s="392"/>
      <c r="Q273" s="392"/>
      <c r="R273" s="422"/>
      <c r="S273" s="391">
        <f t="shared" si="103"/>
        <v>0</v>
      </c>
      <c r="T273" s="431"/>
      <c r="U273" s="393"/>
      <c r="V273" s="442"/>
      <c r="W273" s="452">
        <f t="shared" si="104"/>
        <v>0</v>
      </c>
    </row>
    <row r="274" spans="1:23" ht="17.25" hidden="1" customHeight="1" x14ac:dyDescent="0.35">
      <c r="A274" s="228"/>
      <c r="B274" s="248"/>
      <c r="C274" s="1708"/>
      <c r="D274" s="856" t="s">
        <v>299</v>
      </c>
      <c r="E274" s="1770"/>
      <c r="F274" s="396"/>
      <c r="G274" s="386">
        <f>G273+G275</f>
        <v>0</v>
      </c>
      <c r="H274" s="386">
        <f>H273+H275</f>
        <v>0</v>
      </c>
      <c r="I274" s="386">
        <f>I273+I275</f>
        <v>0</v>
      </c>
      <c r="J274" s="386">
        <f>J273+J275</f>
        <v>0</v>
      </c>
      <c r="K274" s="386">
        <f t="shared" ref="K274:R274" si="107">K273+K275</f>
        <v>0</v>
      </c>
      <c r="L274" s="386">
        <f t="shared" si="107"/>
        <v>0</v>
      </c>
      <c r="M274" s="386">
        <f t="shared" si="107"/>
        <v>0</v>
      </c>
      <c r="N274" s="386">
        <f t="shared" si="107"/>
        <v>0</v>
      </c>
      <c r="O274" s="386">
        <f t="shared" si="107"/>
        <v>0</v>
      </c>
      <c r="P274" s="386">
        <f t="shared" si="107"/>
        <v>0</v>
      </c>
      <c r="Q274" s="386">
        <f t="shared" si="107"/>
        <v>0</v>
      </c>
      <c r="R274" s="386">
        <f t="shared" si="107"/>
        <v>0</v>
      </c>
      <c r="S274" s="391">
        <f t="shared" si="103"/>
        <v>0</v>
      </c>
      <c r="T274" s="432"/>
      <c r="U274" s="394"/>
      <c r="V274" s="443"/>
      <c r="W274" s="452">
        <f t="shared" si="104"/>
        <v>0</v>
      </c>
    </row>
    <row r="275" spans="1:23" s="289" customFormat="1" ht="17.25" hidden="1" customHeight="1" x14ac:dyDescent="0.4">
      <c r="A275" s="287"/>
      <c r="B275" s="291"/>
      <c r="C275" s="1708"/>
      <c r="D275" s="856" t="s">
        <v>17</v>
      </c>
      <c r="E275" s="1770"/>
      <c r="F275" s="401"/>
      <c r="G275" s="400"/>
      <c r="H275" s="400"/>
      <c r="I275" s="400"/>
      <c r="J275" s="400"/>
      <c r="K275" s="400"/>
      <c r="L275" s="400"/>
      <c r="M275" s="400"/>
      <c r="N275" s="400"/>
      <c r="O275" s="400"/>
      <c r="P275" s="400"/>
      <c r="Q275" s="400"/>
      <c r="R275" s="424"/>
      <c r="S275" s="391">
        <f t="shared" si="103"/>
        <v>0</v>
      </c>
      <c r="T275" s="434"/>
      <c r="U275" s="402"/>
      <c r="V275" s="445"/>
      <c r="W275" s="452">
        <f t="shared" si="104"/>
        <v>0</v>
      </c>
    </row>
    <row r="276" spans="1:23" s="224" customFormat="1" ht="17.25" hidden="1" customHeight="1" x14ac:dyDescent="0.35">
      <c r="A276" s="226"/>
      <c r="B276" s="250"/>
      <c r="C276" s="1708" t="s">
        <v>564</v>
      </c>
      <c r="D276" s="897" t="s">
        <v>600</v>
      </c>
      <c r="E276" s="1770" t="s">
        <v>332</v>
      </c>
      <c r="F276" s="419"/>
      <c r="G276" s="392"/>
      <c r="H276" s="392"/>
      <c r="I276" s="392"/>
      <c r="J276" s="392"/>
      <c r="K276" s="392"/>
      <c r="L276" s="392"/>
      <c r="M276" s="392"/>
      <c r="N276" s="392"/>
      <c r="O276" s="392"/>
      <c r="P276" s="392"/>
      <c r="Q276" s="392"/>
      <c r="R276" s="422"/>
      <c r="S276" s="391">
        <f t="shared" si="103"/>
        <v>0</v>
      </c>
      <c r="T276" s="431"/>
      <c r="U276" s="393"/>
      <c r="V276" s="442"/>
      <c r="W276" s="452">
        <f t="shared" si="104"/>
        <v>0</v>
      </c>
    </row>
    <row r="277" spans="1:23" ht="17.25" hidden="1" customHeight="1" x14ac:dyDescent="0.35">
      <c r="A277" s="228"/>
      <c r="B277" s="248"/>
      <c r="C277" s="1749"/>
      <c r="D277" s="856" t="s">
        <v>299</v>
      </c>
      <c r="E277" s="1770"/>
      <c r="F277" s="420"/>
      <c r="G277" s="386">
        <f t="shared" ref="G277:V277" si="108">G276+G278</f>
        <v>0</v>
      </c>
      <c r="H277" s="386">
        <f t="shared" si="108"/>
        <v>0</v>
      </c>
      <c r="I277" s="386">
        <f t="shared" si="108"/>
        <v>0</v>
      </c>
      <c r="J277" s="386">
        <f t="shared" si="108"/>
        <v>0</v>
      </c>
      <c r="K277" s="386">
        <f t="shared" si="108"/>
        <v>0</v>
      </c>
      <c r="L277" s="386">
        <f t="shared" si="108"/>
        <v>0</v>
      </c>
      <c r="M277" s="386">
        <f t="shared" si="108"/>
        <v>0</v>
      </c>
      <c r="N277" s="386">
        <f t="shared" si="108"/>
        <v>0</v>
      </c>
      <c r="O277" s="386">
        <f t="shared" si="108"/>
        <v>0</v>
      </c>
      <c r="P277" s="386">
        <f t="shared" si="108"/>
        <v>0</v>
      </c>
      <c r="Q277" s="386">
        <f t="shared" si="108"/>
        <v>0</v>
      </c>
      <c r="R277" s="388">
        <f t="shared" si="108"/>
        <v>0</v>
      </c>
      <c r="S277" s="391">
        <f t="shared" si="103"/>
        <v>0</v>
      </c>
      <c r="T277" s="390">
        <f t="shared" si="108"/>
        <v>0</v>
      </c>
      <c r="U277" s="386">
        <f t="shared" si="108"/>
        <v>0</v>
      </c>
      <c r="V277" s="388">
        <f t="shared" si="108"/>
        <v>0</v>
      </c>
      <c r="W277" s="452">
        <f t="shared" si="104"/>
        <v>0</v>
      </c>
    </row>
    <row r="278" spans="1:23" s="289" customFormat="1" ht="17.25" hidden="1" customHeight="1" x14ac:dyDescent="0.4">
      <c r="A278" s="287"/>
      <c r="B278" s="291"/>
      <c r="C278" s="1749"/>
      <c r="D278" s="856" t="s">
        <v>17</v>
      </c>
      <c r="E278" s="1770"/>
      <c r="F278" s="584"/>
      <c r="G278" s="400"/>
      <c r="H278" s="400"/>
      <c r="I278" s="400"/>
      <c r="J278" s="400"/>
      <c r="K278" s="400"/>
      <c r="L278" s="400"/>
      <c r="M278" s="400"/>
      <c r="N278" s="400"/>
      <c r="O278" s="400"/>
      <c r="P278" s="400"/>
      <c r="Q278" s="400"/>
      <c r="R278" s="424"/>
      <c r="S278" s="391">
        <f t="shared" si="103"/>
        <v>0</v>
      </c>
      <c r="T278" s="434"/>
      <c r="U278" s="402"/>
      <c r="V278" s="445"/>
      <c r="W278" s="452">
        <f t="shared" si="104"/>
        <v>0</v>
      </c>
    </row>
    <row r="279" spans="1:23" s="224" customFormat="1" ht="17.25" customHeight="1" x14ac:dyDescent="0.35">
      <c r="A279" s="226"/>
      <c r="B279" s="250"/>
      <c r="C279" s="1708" t="s">
        <v>561</v>
      </c>
      <c r="D279" s="897" t="s">
        <v>651</v>
      </c>
      <c r="E279" s="1770" t="s">
        <v>332</v>
      </c>
      <c r="F279" s="419"/>
      <c r="G279" s="392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422">
        <v>42147</v>
      </c>
      <c r="S279" s="391">
        <f t="shared" si="103"/>
        <v>42147</v>
      </c>
      <c r="T279" s="431"/>
      <c r="U279" s="393"/>
      <c r="V279" s="422"/>
      <c r="W279" s="452">
        <f t="shared" si="104"/>
        <v>42147</v>
      </c>
    </row>
    <row r="280" spans="1:23" ht="17.25" customHeight="1" x14ac:dyDescent="0.35">
      <c r="A280" s="228"/>
      <c r="B280" s="248"/>
      <c r="C280" s="1749"/>
      <c r="D280" s="856" t="s">
        <v>299</v>
      </c>
      <c r="E280" s="1770"/>
      <c r="F280" s="420"/>
      <c r="G280" s="386">
        <f t="shared" ref="G280:V280" si="109">G279+G281</f>
        <v>0</v>
      </c>
      <c r="H280" s="386">
        <f t="shared" si="109"/>
        <v>0</v>
      </c>
      <c r="I280" s="386">
        <f t="shared" si="109"/>
        <v>0</v>
      </c>
      <c r="J280" s="386">
        <f t="shared" si="109"/>
        <v>0</v>
      </c>
      <c r="K280" s="386">
        <f t="shared" si="109"/>
        <v>0</v>
      </c>
      <c r="L280" s="386">
        <f t="shared" si="109"/>
        <v>0</v>
      </c>
      <c r="M280" s="386">
        <f t="shared" si="109"/>
        <v>0</v>
      </c>
      <c r="N280" s="386">
        <f t="shared" si="109"/>
        <v>0</v>
      </c>
      <c r="O280" s="386">
        <f t="shared" si="109"/>
        <v>0</v>
      </c>
      <c r="P280" s="386">
        <f t="shared" si="109"/>
        <v>0</v>
      </c>
      <c r="Q280" s="386">
        <f t="shared" si="109"/>
        <v>0</v>
      </c>
      <c r="R280" s="388">
        <f t="shared" si="109"/>
        <v>42147</v>
      </c>
      <c r="S280" s="391">
        <f t="shared" si="103"/>
        <v>42147</v>
      </c>
      <c r="T280" s="390">
        <f t="shared" si="109"/>
        <v>0</v>
      </c>
      <c r="U280" s="386">
        <f t="shared" si="109"/>
        <v>0</v>
      </c>
      <c r="V280" s="388">
        <f t="shared" si="109"/>
        <v>0</v>
      </c>
      <c r="W280" s="452">
        <f t="shared" si="104"/>
        <v>42147</v>
      </c>
    </row>
    <row r="281" spans="1:23" s="292" customFormat="1" ht="17.25" customHeight="1" x14ac:dyDescent="0.4">
      <c r="A281" s="293"/>
      <c r="B281" s="291"/>
      <c r="C281" s="1749"/>
      <c r="D281" s="965" t="s">
        <v>17</v>
      </c>
      <c r="E281" s="1770"/>
      <c r="F281" s="383"/>
      <c r="G281" s="400"/>
      <c r="H281" s="400"/>
      <c r="I281" s="400"/>
      <c r="J281" s="400"/>
      <c r="K281" s="400"/>
      <c r="L281" s="400"/>
      <c r="M281" s="400"/>
      <c r="N281" s="400"/>
      <c r="O281" s="400"/>
      <c r="P281" s="400"/>
      <c r="Q281" s="400"/>
      <c r="R281" s="424">
        <v>0</v>
      </c>
      <c r="S281" s="1044">
        <f t="shared" si="103"/>
        <v>0</v>
      </c>
      <c r="T281" s="453"/>
      <c r="U281" s="400"/>
      <c r="V281" s="424">
        <v>0</v>
      </c>
      <c r="W281" s="1045">
        <f t="shared" si="104"/>
        <v>0</v>
      </c>
    </row>
    <row r="282" spans="1:23" s="224" customFormat="1" ht="17.25" customHeight="1" x14ac:dyDescent="0.35">
      <c r="A282" s="226"/>
      <c r="B282" s="250"/>
      <c r="C282" s="1708" t="s">
        <v>566</v>
      </c>
      <c r="D282" s="897" t="s">
        <v>600</v>
      </c>
      <c r="E282" s="1770" t="s">
        <v>332</v>
      </c>
      <c r="F282" s="419"/>
      <c r="G282" s="392"/>
      <c r="H282" s="392"/>
      <c r="I282" s="392"/>
      <c r="J282" s="392"/>
      <c r="K282" s="392"/>
      <c r="L282" s="392"/>
      <c r="M282" s="392">
        <v>12700</v>
      </c>
      <c r="N282" s="392"/>
      <c r="O282" s="392"/>
      <c r="P282" s="392"/>
      <c r="Q282" s="392"/>
      <c r="R282" s="422">
        <v>16208</v>
      </c>
      <c r="S282" s="391">
        <f t="shared" si="103"/>
        <v>28908</v>
      </c>
      <c r="T282" s="431"/>
      <c r="U282" s="393"/>
      <c r="V282" s="422"/>
      <c r="W282" s="452">
        <f t="shared" si="104"/>
        <v>28908</v>
      </c>
    </row>
    <row r="283" spans="1:23" ht="17.25" customHeight="1" x14ac:dyDescent="0.35">
      <c r="A283" s="228"/>
      <c r="B283" s="248"/>
      <c r="C283" s="1749"/>
      <c r="D283" s="856" t="s">
        <v>299</v>
      </c>
      <c r="E283" s="1770"/>
      <c r="F283" s="420"/>
      <c r="G283" s="386">
        <f t="shared" ref="G283:V283" si="110">G282+G284</f>
        <v>0</v>
      </c>
      <c r="H283" s="386">
        <f t="shared" si="110"/>
        <v>0</v>
      </c>
      <c r="I283" s="386">
        <f t="shared" si="110"/>
        <v>0</v>
      </c>
      <c r="J283" s="386">
        <f t="shared" si="110"/>
        <v>0</v>
      </c>
      <c r="K283" s="386">
        <f t="shared" si="110"/>
        <v>0</v>
      </c>
      <c r="L283" s="386">
        <f t="shared" si="110"/>
        <v>0</v>
      </c>
      <c r="M283" s="386">
        <f t="shared" si="110"/>
        <v>12700</v>
      </c>
      <c r="N283" s="386">
        <f t="shared" si="110"/>
        <v>0</v>
      </c>
      <c r="O283" s="386">
        <f t="shared" si="110"/>
        <v>0</v>
      </c>
      <c r="P283" s="386">
        <f t="shared" si="110"/>
        <v>0</v>
      </c>
      <c r="Q283" s="386">
        <f t="shared" si="110"/>
        <v>0</v>
      </c>
      <c r="R283" s="388">
        <f t="shared" si="110"/>
        <v>16208</v>
      </c>
      <c r="S283" s="391">
        <f t="shared" si="103"/>
        <v>28908</v>
      </c>
      <c r="T283" s="390">
        <f t="shared" si="110"/>
        <v>0</v>
      </c>
      <c r="U283" s="386">
        <f t="shared" si="110"/>
        <v>0</v>
      </c>
      <c r="V283" s="388">
        <f t="shared" si="110"/>
        <v>0</v>
      </c>
      <c r="W283" s="452">
        <f t="shared" si="104"/>
        <v>28908</v>
      </c>
    </row>
    <row r="284" spans="1:23" s="233" customFormat="1" ht="17.25" customHeight="1" x14ac:dyDescent="0.35">
      <c r="A284" s="228"/>
      <c r="B284" s="248"/>
      <c r="C284" s="1749"/>
      <c r="D284" s="856" t="s">
        <v>17</v>
      </c>
      <c r="E284" s="1770"/>
      <c r="F284" s="420"/>
      <c r="G284" s="386"/>
      <c r="H284" s="386"/>
      <c r="I284" s="386"/>
      <c r="J284" s="386"/>
      <c r="K284" s="386"/>
      <c r="L284" s="386"/>
      <c r="M284" s="386"/>
      <c r="N284" s="386"/>
      <c r="O284" s="386"/>
      <c r="P284" s="386"/>
      <c r="Q284" s="386"/>
      <c r="R284" s="388">
        <v>0</v>
      </c>
      <c r="S284" s="391">
        <f t="shared" si="103"/>
        <v>0</v>
      </c>
      <c r="T284" s="432"/>
      <c r="U284" s="394"/>
      <c r="V284" s="443">
        <v>0</v>
      </c>
      <c r="W284" s="452">
        <f t="shared" si="104"/>
        <v>0</v>
      </c>
    </row>
    <row r="285" spans="1:23" s="224" customFormat="1" ht="17.25" customHeight="1" x14ac:dyDescent="0.35">
      <c r="A285" s="226"/>
      <c r="B285" s="250"/>
      <c r="C285" s="1707" t="s">
        <v>703</v>
      </c>
      <c r="D285" s="897" t="s">
        <v>651</v>
      </c>
      <c r="E285" s="1770" t="s">
        <v>347</v>
      </c>
      <c r="F285" s="419"/>
      <c r="G285" s="392"/>
      <c r="H285" s="392"/>
      <c r="I285" s="392">
        <v>24000</v>
      </c>
      <c r="J285" s="392"/>
      <c r="K285" s="392"/>
      <c r="L285" s="392"/>
      <c r="M285" s="392"/>
      <c r="N285" s="392"/>
      <c r="O285" s="392"/>
      <c r="P285" s="392"/>
      <c r="Q285" s="392"/>
      <c r="R285" s="422"/>
      <c r="S285" s="391">
        <f t="shared" si="103"/>
        <v>24000</v>
      </c>
      <c r="T285" s="431"/>
      <c r="U285" s="393"/>
      <c r="V285" s="422"/>
      <c r="W285" s="452">
        <f t="shared" si="104"/>
        <v>24000</v>
      </c>
    </row>
    <row r="286" spans="1:23" ht="17.25" customHeight="1" x14ac:dyDescent="0.35">
      <c r="A286" s="228"/>
      <c r="B286" s="248"/>
      <c r="C286" s="1707"/>
      <c r="D286" s="856" t="s">
        <v>299</v>
      </c>
      <c r="E286" s="1770"/>
      <c r="F286" s="420"/>
      <c r="G286" s="386">
        <f t="shared" ref="G286:V286" si="111">G285+G287</f>
        <v>0</v>
      </c>
      <c r="H286" s="386">
        <f t="shared" si="111"/>
        <v>0</v>
      </c>
      <c r="I286" s="386">
        <f t="shared" si="111"/>
        <v>23950</v>
      </c>
      <c r="J286" s="386">
        <f t="shared" si="111"/>
        <v>0</v>
      </c>
      <c r="K286" s="386">
        <f t="shared" si="111"/>
        <v>0</v>
      </c>
      <c r="L286" s="386">
        <f t="shared" si="111"/>
        <v>0</v>
      </c>
      <c r="M286" s="386">
        <f t="shared" si="111"/>
        <v>0</v>
      </c>
      <c r="N286" s="386">
        <f t="shared" si="111"/>
        <v>50</v>
      </c>
      <c r="O286" s="386">
        <f t="shared" si="111"/>
        <v>0</v>
      </c>
      <c r="P286" s="386">
        <f t="shared" si="111"/>
        <v>0</v>
      </c>
      <c r="Q286" s="386">
        <f t="shared" si="111"/>
        <v>0</v>
      </c>
      <c r="R286" s="388">
        <f t="shared" si="111"/>
        <v>0</v>
      </c>
      <c r="S286" s="391">
        <f t="shared" si="103"/>
        <v>24000</v>
      </c>
      <c r="T286" s="390">
        <f t="shared" si="111"/>
        <v>0</v>
      </c>
      <c r="U286" s="386">
        <f t="shared" si="111"/>
        <v>0</v>
      </c>
      <c r="V286" s="388">
        <f t="shared" si="111"/>
        <v>0</v>
      </c>
      <c r="W286" s="452">
        <f t="shared" si="104"/>
        <v>24000</v>
      </c>
    </row>
    <row r="287" spans="1:23" s="1412" customFormat="1" ht="17.25" customHeight="1" x14ac:dyDescent="0.35">
      <c r="A287" s="1499"/>
      <c r="B287" s="1475"/>
      <c r="C287" s="1707"/>
      <c r="D287" s="1368" t="s">
        <v>17</v>
      </c>
      <c r="E287" s="1770"/>
      <c r="F287" s="1500"/>
      <c r="G287" s="1501"/>
      <c r="H287" s="1501"/>
      <c r="I287" s="1501">
        <v>-50</v>
      </c>
      <c r="J287" s="1501"/>
      <c r="K287" s="1501"/>
      <c r="L287" s="1501"/>
      <c r="M287" s="1501"/>
      <c r="N287" s="1501">
        <v>50</v>
      </c>
      <c r="O287" s="1501"/>
      <c r="P287" s="1501"/>
      <c r="Q287" s="1501"/>
      <c r="R287" s="1502"/>
      <c r="S287" s="1459">
        <f t="shared" si="103"/>
        <v>0</v>
      </c>
      <c r="T287" s="1503"/>
      <c r="U287" s="1504"/>
      <c r="V287" s="1502"/>
      <c r="W287" s="1462">
        <f t="shared" si="104"/>
        <v>0</v>
      </c>
    </row>
    <row r="288" spans="1:23" s="224" customFormat="1" ht="17.25" hidden="1" customHeight="1" x14ac:dyDescent="0.35">
      <c r="A288" s="226"/>
      <c r="B288" s="250"/>
      <c r="C288" s="1707"/>
      <c r="D288" s="897" t="s">
        <v>651</v>
      </c>
      <c r="E288" s="1770" t="s">
        <v>347</v>
      </c>
      <c r="F288" s="419"/>
      <c r="G288" s="392"/>
      <c r="H288" s="392"/>
      <c r="I288" s="392"/>
      <c r="J288" s="392"/>
      <c r="K288" s="392"/>
      <c r="L288" s="392"/>
      <c r="M288" s="392"/>
      <c r="N288" s="392"/>
      <c r="O288" s="392"/>
      <c r="P288" s="392"/>
      <c r="Q288" s="392">
        <v>0</v>
      </c>
      <c r="R288" s="422"/>
      <c r="S288" s="391">
        <f t="shared" si="103"/>
        <v>0</v>
      </c>
      <c r="T288" s="431"/>
      <c r="U288" s="393"/>
      <c r="V288" s="422"/>
      <c r="W288" s="452">
        <f t="shared" si="104"/>
        <v>0</v>
      </c>
    </row>
    <row r="289" spans="1:23" ht="17.25" hidden="1" customHeight="1" x14ac:dyDescent="0.35">
      <c r="A289" s="226"/>
      <c r="B289" s="248"/>
      <c r="C289" s="1707"/>
      <c r="D289" s="856" t="s">
        <v>299</v>
      </c>
      <c r="E289" s="1770"/>
      <c r="F289" s="420"/>
      <c r="G289" s="386">
        <f t="shared" ref="G289:V289" si="112">G288+G290</f>
        <v>0</v>
      </c>
      <c r="H289" s="386">
        <f t="shared" si="112"/>
        <v>0</v>
      </c>
      <c r="I289" s="386">
        <f t="shared" si="112"/>
        <v>0</v>
      </c>
      <c r="J289" s="386">
        <f t="shared" si="112"/>
        <v>0</v>
      </c>
      <c r="K289" s="386">
        <f t="shared" si="112"/>
        <v>0</v>
      </c>
      <c r="L289" s="386">
        <f t="shared" si="112"/>
        <v>0</v>
      </c>
      <c r="M289" s="386">
        <f t="shared" si="112"/>
        <v>0</v>
      </c>
      <c r="N289" s="386">
        <f t="shared" si="112"/>
        <v>0</v>
      </c>
      <c r="O289" s="386">
        <f t="shared" si="112"/>
        <v>0</v>
      </c>
      <c r="P289" s="386">
        <f t="shared" si="112"/>
        <v>0</v>
      </c>
      <c r="Q289" s="386">
        <f t="shared" si="112"/>
        <v>0</v>
      </c>
      <c r="R289" s="388">
        <f t="shared" si="112"/>
        <v>0</v>
      </c>
      <c r="S289" s="391">
        <f t="shared" si="103"/>
        <v>0</v>
      </c>
      <c r="T289" s="390">
        <f t="shared" si="112"/>
        <v>0</v>
      </c>
      <c r="U289" s="386">
        <f t="shared" si="112"/>
        <v>0</v>
      </c>
      <c r="V289" s="388">
        <f t="shared" si="112"/>
        <v>0</v>
      </c>
      <c r="W289" s="452">
        <f t="shared" si="104"/>
        <v>0</v>
      </c>
    </row>
    <row r="290" spans="1:23" ht="17.25" hidden="1" customHeight="1" x14ac:dyDescent="0.35">
      <c r="A290" s="226"/>
      <c r="B290" s="248"/>
      <c r="C290" s="1707"/>
      <c r="D290" s="856" t="s">
        <v>17</v>
      </c>
      <c r="E290" s="1770"/>
      <c r="F290" s="420"/>
      <c r="G290" s="386"/>
      <c r="H290" s="386"/>
      <c r="I290" s="386"/>
      <c r="J290" s="386"/>
      <c r="K290" s="386"/>
      <c r="L290" s="386"/>
      <c r="M290" s="386"/>
      <c r="N290" s="386"/>
      <c r="O290" s="386"/>
      <c r="P290" s="386"/>
      <c r="Q290" s="386"/>
      <c r="R290" s="388"/>
      <c r="S290" s="391">
        <f t="shared" si="103"/>
        <v>0</v>
      </c>
      <c r="T290" s="432"/>
      <c r="U290" s="394"/>
      <c r="V290" s="388">
        <v>0</v>
      </c>
      <c r="W290" s="452">
        <f t="shared" si="104"/>
        <v>0</v>
      </c>
    </row>
    <row r="291" spans="1:23" s="224" customFormat="1" ht="21" hidden="1" customHeight="1" x14ac:dyDescent="0.35">
      <c r="A291" s="226"/>
      <c r="B291" s="250"/>
      <c r="C291" s="1707"/>
      <c r="D291" s="897" t="s">
        <v>651</v>
      </c>
      <c r="E291" s="1770" t="s">
        <v>347</v>
      </c>
      <c r="F291" s="419"/>
      <c r="G291" s="392"/>
      <c r="H291" s="392"/>
      <c r="I291" s="392"/>
      <c r="J291" s="392"/>
      <c r="K291" s="392"/>
      <c r="L291" s="392"/>
      <c r="M291" s="392"/>
      <c r="N291" s="392"/>
      <c r="O291" s="392"/>
      <c r="P291" s="392"/>
      <c r="Q291" s="392">
        <v>0</v>
      </c>
      <c r="R291" s="422"/>
      <c r="S291" s="391">
        <f t="shared" si="103"/>
        <v>0</v>
      </c>
      <c r="T291" s="431"/>
      <c r="U291" s="393"/>
      <c r="V291" s="422"/>
      <c r="W291" s="452">
        <f t="shared" si="104"/>
        <v>0</v>
      </c>
    </row>
    <row r="292" spans="1:23" ht="21" hidden="1" customHeight="1" x14ac:dyDescent="0.35">
      <c r="A292" s="226"/>
      <c r="B292" s="248"/>
      <c r="C292" s="1707"/>
      <c r="D292" s="856" t="s">
        <v>299</v>
      </c>
      <c r="E292" s="1770"/>
      <c r="F292" s="420"/>
      <c r="G292" s="386">
        <f t="shared" ref="G292:V292" si="113">G291+G293</f>
        <v>0</v>
      </c>
      <c r="H292" s="386">
        <f t="shared" si="113"/>
        <v>0</v>
      </c>
      <c r="I292" s="386">
        <f t="shared" si="113"/>
        <v>0</v>
      </c>
      <c r="J292" s="386">
        <f t="shared" si="113"/>
        <v>0</v>
      </c>
      <c r="K292" s="386">
        <f t="shared" si="113"/>
        <v>0</v>
      </c>
      <c r="L292" s="386">
        <f t="shared" si="113"/>
        <v>0</v>
      </c>
      <c r="M292" s="386">
        <f t="shared" si="113"/>
        <v>0</v>
      </c>
      <c r="N292" s="386">
        <f t="shared" si="113"/>
        <v>0</v>
      </c>
      <c r="O292" s="386">
        <f t="shared" si="113"/>
        <v>0</v>
      </c>
      <c r="P292" s="386">
        <f t="shared" si="113"/>
        <v>0</v>
      </c>
      <c r="Q292" s="386">
        <f t="shared" si="113"/>
        <v>0</v>
      </c>
      <c r="R292" s="388">
        <f t="shared" si="113"/>
        <v>0</v>
      </c>
      <c r="S292" s="391">
        <f t="shared" si="103"/>
        <v>0</v>
      </c>
      <c r="T292" s="390">
        <f t="shared" si="113"/>
        <v>0</v>
      </c>
      <c r="U292" s="386">
        <f t="shared" si="113"/>
        <v>0</v>
      </c>
      <c r="V292" s="388">
        <f t="shared" si="113"/>
        <v>0</v>
      </c>
      <c r="W292" s="452">
        <f t="shared" si="104"/>
        <v>0</v>
      </c>
    </row>
    <row r="293" spans="1:23" ht="21" hidden="1" customHeight="1" x14ac:dyDescent="0.35">
      <c r="A293" s="226"/>
      <c r="B293" s="248"/>
      <c r="C293" s="1707"/>
      <c r="D293" s="856" t="s">
        <v>17</v>
      </c>
      <c r="E293" s="1770"/>
      <c r="F293" s="420"/>
      <c r="G293" s="386"/>
      <c r="H293" s="386"/>
      <c r="I293" s="386"/>
      <c r="J293" s="386"/>
      <c r="K293" s="386"/>
      <c r="L293" s="386"/>
      <c r="M293" s="386"/>
      <c r="N293" s="386"/>
      <c r="O293" s="386"/>
      <c r="P293" s="386"/>
      <c r="Q293" s="386">
        <v>0</v>
      </c>
      <c r="R293" s="388"/>
      <c r="S293" s="391">
        <f t="shared" si="103"/>
        <v>0</v>
      </c>
      <c r="T293" s="432"/>
      <c r="U293" s="394"/>
      <c r="V293" s="388"/>
      <c r="W293" s="452">
        <f t="shared" si="104"/>
        <v>0</v>
      </c>
    </row>
    <row r="294" spans="1:23" ht="21" hidden="1" customHeight="1" x14ac:dyDescent="0.35">
      <c r="A294" s="226"/>
      <c r="B294" s="248"/>
      <c r="C294" s="1708"/>
      <c r="D294" s="897" t="s">
        <v>651</v>
      </c>
      <c r="E294" s="1770" t="s">
        <v>332</v>
      </c>
      <c r="F294" s="420"/>
      <c r="G294" s="386">
        <v>0</v>
      </c>
      <c r="H294" s="386">
        <v>0</v>
      </c>
      <c r="I294" s="386">
        <v>0</v>
      </c>
      <c r="J294" s="386"/>
      <c r="K294" s="386"/>
      <c r="L294" s="386"/>
      <c r="M294" s="386">
        <v>0</v>
      </c>
      <c r="N294" s="386"/>
      <c r="O294" s="386"/>
      <c r="P294" s="386"/>
      <c r="Q294" s="386"/>
      <c r="R294" s="388"/>
      <c r="S294" s="391">
        <f t="shared" si="103"/>
        <v>0</v>
      </c>
      <c r="T294" s="432"/>
      <c r="U294" s="394"/>
      <c r="V294" s="388"/>
      <c r="W294" s="452">
        <f t="shared" si="104"/>
        <v>0</v>
      </c>
    </row>
    <row r="295" spans="1:23" ht="21" hidden="1" customHeight="1" x14ac:dyDescent="0.35">
      <c r="A295" s="226"/>
      <c r="B295" s="248"/>
      <c r="C295" s="1708"/>
      <c r="D295" s="856" t="s">
        <v>299</v>
      </c>
      <c r="E295" s="1770"/>
      <c r="F295" s="420"/>
      <c r="G295" s="386">
        <f t="shared" ref="G295:V295" si="114">G294+G296</f>
        <v>0</v>
      </c>
      <c r="H295" s="386">
        <f t="shared" si="114"/>
        <v>0</v>
      </c>
      <c r="I295" s="386">
        <f t="shared" si="114"/>
        <v>0</v>
      </c>
      <c r="J295" s="386">
        <f t="shared" si="114"/>
        <v>0</v>
      </c>
      <c r="K295" s="386">
        <f t="shared" si="114"/>
        <v>0</v>
      </c>
      <c r="L295" s="386">
        <f t="shared" si="114"/>
        <v>0</v>
      </c>
      <c r="M295" s="386">
        <f t="shared" si="114"/>
        <v>0</v>
      </c>
      <c r="N295" s="386">
        <f t="shared" si="114"/>
        <v>0</v>
      </c>
      <c r="O295" s="386">
        <f t="shared" si="114"/>
        <v>0</v>
      </c>
      <c r="P295" s="386">
        <f t="shared" si="114"/>
        <v>0</v>
      </c>
      <c r="Q295" s="386">
        <f t="shared" si="114"/>
        <v>0</v>
      </c>
      <c r="R295" s="386">
        <f t="shared" si="114"/>
        <v>0</v>
      </c>
      <c r="S295" s="391">
        <f t="shared" si="103"/>
        <v>0</v>
      </c>
      <c r="T295" s="386">
        <f t="shared" si="114"/>
        <v>0</v>
      </c>
      <c r="U295" s="386">
        <f t="shared" si="114"/>
        <v>0</v>
      </c>
      <c r="V295" s="386">
        <f t="shared" si="114"/>
        <v>0</v>
      </c>
      <c r="W295" s="452">
        <f t="shared" si="104"/>
        <v>0</v>
      </c>
    </row>
    <row r="296" spans="1:23" ht="21" hidden="1" customHeight="1" x14ac:dyDescent="0.35">
      <c r="A296" s="226"/>
      <c r="B296" s="248"/>
      <c r="C296" s="1708"/>
      <c r="D296" s="856" t="s">
        <v>17</v>
      </c>
      <c r="E296" s="1770"/>
      <c r="F296" s="420"/>
      <c r="G296" s="386"/>
      <c r="H296" s="386"/>
      <c r="I296" s="386"/>
      <c r="J296" s="386"/>
      <c r="K296" s="386"/>
      <c r="L296" s="386"/>
      <c r="M296" s="386"/>
      <c r="N296" s="386"/>
      <c r="O296" s="386"/>
      <c r="P296" s="386"/>
      <c r="Q296" s="386"/>
      <c r="R296" s="388"/>
      <c r="S296" s="391">
        <f t="shared" si="103"/>
        <v>0</v>
      </c>
      <c r="T296" s="432"/>
      <c r="U296" s="394"/>
      <c r="V296" s="388"/>
      <c r="W296" s="452">
        <f t="shared" si="104"/>
        <v>0</v>
      </c>
    </row>
    <row r="297" spans="1:23" ht="21" hidden="1" customHeight="1" x14ac:dyDescent="0.35">
      <c r="A297" s="226"/>
      <c r="B297" s="248"/>
      <c r="C297" s="1708"/>
      <c r="D297" s="897" t="s">
        <v>651</v>
      </c>
      <c r="E297" s="1731" t="s">
        <v>332</v>
      </c>
      <c r="F297" s="420"/>
      <c r="G297" s="386"/>
      <c r="H297" s="386"/>
      <c r="I297" s="386"/>
      <c r="J297" s="386"/>
      <c r="K297" s="386"/>
      <c r="L297" s="386"/>
      <c r="M297" s="386"/>
      <c r="N297" s="386"/>
      <c r="O297" s="386"/>
      <c r="P297" s="386"/>
      <c r="Q297" s="386"/>
      <c r="R297" s="388"/>
      <c r="S297" s="391">
        <f t="shared" si="103"/>
        <v>0</v>
      </c>
      <c r="T297" s="432"/>
      <c r="U297" s="394"/>
      <c r="V297" s="388"/>
      <c r="W297" s="452">
        <f t="shared" si="104"/>
        <v>0</v>
      </c>
    </row>
    <row r="298" spans="1:23" ht="21" hidden="1" customHeight="1" x14ac:dyDescent="0.35">
      <c r="A298" s="226"/>
      <c r="B298" s="248"/>
      <c r="C298" s="1708"/>
      <c r="D298" s="856" t="s">
        <v>299</v>
      </c>
      <c r="E298" s="1728"/>
      <c r="F298" s="420"/>
      <c r="G298" s="386">
        <f t="shared" ref="G298:V298" si="115">G297+G299</f>
        <v>0</v>
      </c>
      <c r="H298" s="386">
        <f t="shared" si="115"/>
        <v>0</v>
      </c>
      <c r="I298" s="386">
        <f t="shared" si="115"/>
        <v>0</v>
      </c>
      <c r="J298" s="386">
        <f t="shared" si="115"/>
        <v>0</v>
      </c>
      <c r="K298" s="386">
        <f t="shared" si="115"/>
        <v>0</v>
      </c>
      <c r="L298" s="386">
        <f t="shared" si="115"/>
        <v>0</v>
      </c>
      <c r="M298" s="386">
        <f t="shared" si="115"/>
        <v>0</v>
      </c>
      <c r="N298" s="386">
        <f t="shared" si="115"/>
        <v>0</v>
      </c>
      <c r="O298" s="386">
        <f t="shared" si="115"/>
        <v>0</v>
      </c>
      <c r="P298" s="386">
        <f t="shared" si="115"/>
        <v>0</v>
      </c>
      <c r="Q298" s="386">
        <f t="shared" si="115"/>
        <v>0</v>
      </c>
      <c r="R298" s="386">
        <f t="shared" si="115"/>
        <v>0</v>
      </c>
      <c r="S298" s="391">
        <f t="shared" si="103"/>
        <v>0</v>
      </c>
      <c r="T298" s="386">
        <f t="shared" si="115"/>
        <v>0</v>
      </c>
      <c r="U298" s="386">
        <f t="shared" si="115"/>
        <v>0</v>
      </c>
      <c r="V298" s="386">
        <f t="shared" si="115"/>
        <v>0</v>
      </c>
      <c r="W298" s="452">
        <f t="shared" si="104"/>
        <v>0</v>
      </c>
    </row>
    <row r="299" spans="1:23" ht="21" hidden="1" customHeight="1" x14ac:dyDescent="0.35">
      <c r="A299" s="228"/>
      <c r="B299" s="248"/>
      <c r="C299" s="1708"/>
      <c r="D299" s="856" t="s">
        <v>17</v>
      </c>
      <c r="E299" s="1732"/>
      <c r="F299" s="420"/>
      <c r="G299" s="386"/>
      <c r="H299" s="386"/>
      <c r="I299" s="386"/>
      <c r="J299" s="386"/>
      <c r="K299" s="386"/>
      <c r="L299" s="386">
        <v>0</v>
      </c>
      <c r="M299" s="386"/>
      <c r="N299" s="386"/>
      <c r="O299" s="386"/>
      <c r="P299" s="386"/>
      <c r="Q299" s="386"/>
      <c r="R299" s="388"/>
      <c r="S299" s="391">
        <f t="shared" si="103"/>
        <v>0</v>
      </c>
      <c r="T299" s="432"/>
      <c r="U299" s="394"/>
      <c r="V299" s="443"/>
      <c r="W299" s="452">
        <f t="shared" si="104"/>
        <v>0</v>
      </c>
    </row>
    <row r="300" spans="1:23" s="224" customFormat="1" ht="21" hidden="1" customHeight="1" x14ac:dyDescent="0.35">
      <c r="A300" s="226"/>
      <c r="B300" s="250"/>
      <c r="C300" s="1707" t="s">
        <v>311</v>
      </c>
      <c r="D300" s="897" t="s">
        <v>651</v>
      </c>
      <c r="E300" s="1770" t="s">
        <v>269</v>
      </c>
      <c r="F300" s="419">
        <v>3</v>
      </c>
      <c r="G300" s="392"/>
      <c r="H300" s="392"/>
      <c r="I300" s="392"/>
      <c r="J300" s="392"/>
      <c r="K300" s="392"/>
      <c r="L300" s="392"/>
      <c r="M300" s="392"/>
      <c r="N300" s="392"/>
      <c r="O300" s="392"/>
      <c r="P300" s="392"/>
      <c r="Q300" s="392"/>
      <c r="R300" s="422"/>
      <c r="S300" s="391">
        <f t="shared" si="103"/>
        <v>0</v>
      </c>
      <c r="T300" s="431"/>
      <c r="U300" s="393"/>
      <c r="V300" s="422"/>
      <c r="W300" s="452">
        <f t="shared" si="104"/>
        <v>0</v>
      </c>
    </row>
    <row r="301" spans="1:23" ht="21" hidden="1" customHeight="1" x14ac:dyDescent="0.35">
      <c r="A301" s="228"/>
      <c r="B301" s="248"/>
      <c r="C301" s="1707"/>
      <c r="D301" s="856" t="s">
        <v>299</v>
      </c>
      <c r="E301" s="1770"/>
      <c r="F301" s="420"/>
      <c r="G301" s="386">
        <f t="shared" ref="G301:V301" si="116">G300+G302</f>
        <v>0</v>
      </c>
      <c r="H301" s="386">
        <f t="shared" si="116"/>
        <v>0</v>
      </c>
      <c r="I301" s="386">
        <f t="shared" si="116"/>
        <v>0</v>
      </c>
      <c r="J301" s="386">
        <f t="shared" si="116"/>
        <v>0</v>
      </c>
      <c r="K301" s="386">
        <f t="shared" si="116"/>
        <v>0</v>
      </c>
      <c r="L301" s="386">
        <f t="shared" si="116"/>
        <v>0</v>
      </c>
      <c r="M301" s="386">
        <f t="shared" si="116"/>
        <v>0</v>
      </c>
      <c r="N301" s="386">
        <f t="shared" si="116"/>
        <v>0</v>
      </c>
      <c r="O301" s="386">
        <f t="shared" si="116"/>
        <v>0</v>
      </c>
      <c r="P301" s="386">
        <f t="shared" si="116"/>
        <v>0</v>
      </c>
      <c r="Q301" s="386">
        <f t="shared" si="116"/>
        <v>0</v>
      </c>
      <c r="R301" s="388">
        <f>SUM(R300+R302)</f>
        <v>0</v>
      </c>
      <c r="S301" s="391">
        <f t="shared" si="103"/>
        <v>0</v>
      </c>
      <c r="T301" s="390">
        <f t="shared" si="116"/>
        <v>0</v>
      </c>
      <c r="U301" s="386">
        <f t="shared" si="116"/>
        <v>0</v>
      </c>
      <c r="V301" s="388">
        <f t="shared" si="116"/>
        <v>0</v>
      </c>
      <c r="W301" s="452">
        <f t="shared" si="104"/>
        <v>0</v>
      </c>
    </row>
    <row r="302" spans="1:23" s="292" customFormat="1" ht="21" hidden="1" customHeight="1" x14ac:dyDescent="0.4">
      <c r="A302" s="293"/>
      <c r="B302" s="291"/>
      <c r="C302" s="1707"/>
      <c r="D302" s="856" t="s">
        <v>17</v>
      </c>
      <c r="E302" s="1770"/>
      <c r="F302" s="383"/>
      <c r="G302" s="384"/>
      <c r="H302" s="384"/>
      <c r="I302" s="384"/>
      <c r="J302" s="384">
        <v>0</v>
      </c>
      <c r="K302" s="384"/>
      <c r="L302" s="384"/>
      <c r="M302" s="384">
        <v>0</v>
      </c>
      <c r="N302" s="384"/>
      <c r="O302" s="384"/>
      <c r="P302" s="384"/>
      <c r="Q302" s="384"/>
      <c r="R302" s="387">
        <v>0</v>
      </c>
      <c r="S302" s="391">
        <f t="shared" si="103"/>
        <v>0</v>
      </c>
      <c r="T302" s="389"/>
      <c r="U302" s="385"/>
      <c r="V302" s="387"/>
      <c r="W302" s="452">
        <f t="shared" si="104"/>
        <v>0</v>
      </c>
    </row>
    <row r="303" spans="1:23" s="233" customFormat="1" ht="21.75" hidden="1" customHeight="1" x14ac:dyDescent="0.35">
      <c r="A303" s="226"/>
      <c r="B303" s="250"/>
      <c r="C303" s="1707" t="s">
        <v>643</v>
      </c>
      <c r="D303" s="897" t="s">
        <v>651</v>
      </c>
      <c r="E303" s="1731" t="s">
        <v>332</v>
      </c>
      <c r="F303" s="421"/>
      <c r="G303" s="398"/>
      <c r="H303" s="398"/>
      <c r="I303" s="398"/>
      <c r="J303" s="398"/>
      <c r="K303" s="398"/>
      <c r="L303" s="398"/>
      <c r="M303" s="398">
        <v>0</v>
      </c>
      <c r="N303" s="398">
        <v>0</v>
      </c>
      <c r="O303" s="398">
        <v>0</v>
      </c>
      <c r="P303" s="398"/>
      <c r="Q303" s="398"/>
      <c r="R303" s="423"/>
      <c r="S303" s="391">
        <f t="shared" si="103"/>
        <v>0</v>
      </c>
      <c r="T303" s="433"/>
      <c r="U303" s="399"/>
      <c r="V303" s="423"/>
      <c r="W303" s="452">
        <f t="shared" si="104"/>
        <v>0</v>
      </c>
    </row>
    <row r="304" spans="1:23" s="233" customFormat="1" ht="21.75" hidden="1" customHeight="1" x14ac:dyDescent="0.35">
      <c r="A304" s="226"/>
      <c r="B304" s="248"/>
      <c r="C304" s="1707"/>
      <c r="D304" s="856" t="s">
        <v>299</v>
      </c>
      <c r="E304" s="1728"/>
      <c r="F304" s="421"/>
      <c r="G304" s="386">
        <f t="shared" ref="G304:O304" si="117">G303+G305</f>
        <v>0</v>
      </c>
      <c r="H304" s="386">
        <f t="shared" si="117"/>
        <v>0</v>
      </c>
      <c r="I304" s="386">
        <f t="shared" si="117"/>
        <v>0</v>
      </c>
      <c r="J304" s="386">
        <f t="shared" si="117"/>
        <v>0</v>
      </c>
      <c r="K304" s="386">
        <f t="shared" si="117"/>
        <v>0</v>
      </c>
      <c r="L304" s="386">
        <f t="shared" si="117"/>
        <v>0</v>
      </c>
      <c r="M304" s="386">
        <f t="shared" si="117"/>
        <v>0</v>
      </c>
      <c r="N304" s="386">
        <f t="shared" si="117"/>
        <v>0</v>
      </c>
      <c r="O304" s="386">
        <f t="shared" si="117"/>
        <v>0</v>
      </c>
      <c r="P304" s="386"/>
      <c r="Q304" s="386">
        <f>Q303+Q305</f>
        <v>0</v>
      </c>
      <c r="R304" s="388">
        <f>R303+R305</f>
        <v>0</v>
      </c>
      <c r="S304" s="391">
        <f t="shared" si="103"/>
        <v>0</v>
      </c>
      <c r="T304" s="390">
        <f>T303+T305</f>
        <v>0</v>
      </c>
      <c r="U304" s="386">
        <f>U303+U305</f>
        <v>0</v>
      </c>
      <c r="V304" s="388">
        <f>V303+V305</f>
        <v>0</v>
      </c>
      <c r="W304" s="452">
        <f t="shared" si="104"/>
        <v>0</v>
      </c>
    </row>
    <row r="305" spans="1:23" s="292" customFormat="1" ht="21.75" hidden="1" customHeight="1" x14ac:dyDescent="0.4">
      <c r="A305" s="578"/>
      <c r="B305" s="579"/>
      <c r="C305" s="1707"/>
      <c r="D305" s="856" t="s">
        <v>17</v>
      </c>
      <c r="E305" s="1732"/>
      <c r="F305" s="383"/>
      <c r="G305" s="384"/>
      <c r="H305" s="384"/>
      <c r="I305" s="384"/>
      <c r="J305" s="384"/>
      <c r="K305" s="384"/>
      <c r="L305" s="384"/>
      <c r="M305" s="384">
        <v>0</v>
      </c>
      <c r="N305" s="384">
        <v>0</v>
      </c>
      <c r="O305" s="384"/>
      <c r="P305" s="384"/>
      <c r="Q305" s="384"/>
      <c r="R305" s="387"/>
      <c r="S305" s="391">
        <f t="shared" si="103"/>
        <v>0</v>
      </c>
      <c r="T305" s="510"/>
      <c r="U305" s="384"/>
      <c r="V305" s="387"/>
      <c r="W305" s="452">
        <f t="shared" si="104"/>
        <v>0</v>
      </c>
    </row>
    <row r="306" spans="1:23" s="233" customFormat="1" ht="21.75" customHeight="1" x14ac:dyDescent="0.35">
      <c r="A306" s="226"/>
      <c r="B306" s="248"/>
      <c r="C306" s="1707" t="s">
        <v>632</v>
      </c>
      <c r="D306" s="897" t="s">
        <v>600</v>
      </c>
      <c r="E306" s="1731" t="s">
        <v>332</v>
      </c>
      <c r="F306" s="421"/>
      <c r="G306" s="398"/>
      <c r="H306" s="398"/>
      <c r="I306" s="398">
        <v>36281</v>
      </c>
      <c r="J306" s="398"/>
      <c r="K306" s="398"/>
      <c r="L306" s="398"/>
      <c r="M306" s="398"/>
      <c r="N306" s="398"/>
      <c r="O306" s="398"/>
      <c r="P306" s="398"/>
      <c r="Q306" s="398"/>
      <c r="R306" s="423"/>
      <c r="S306" s="391">
        <f t="shared" si="103"/>
        <v>36281</v>
      </c>
      <c r="T306" s="433"/>
      <c r="U306" s="399"/>
      <c r="V306" s="423"/>
      <c r="W306" s="452">
        <f t="shared" si="104"/>
        <v>36281</v>
      </c>
    </row>
    <row r="307" spans="1:23" s="233" customFormat="1" ht="21.75" customHeight="1" x14ac:dyDescent="0.35">
      <c r="A307" s="226"/>
      <c r="B307" s="248"/>
      <c r="C307" s="1707"/>
      <c r="D307" s="856" t="s">
        <v>299</v>
      </c>
      <c r="E307" s="1728"/>
      <c r="F307" s="421"/>
      <c r="G307" s="386">
        <f>G306+G308</f>
        <v>0</v>
      </c>
      <c r="H307" s="386">
        <f t="shared" ref="H307:R307" si="118">H306+H308</f>
        <v>0</v>
      </c>
      <c r="I307" s="386">
        <f t="shared" si="118"/>
        <v>36281</v>
      </c>
      <c r="J307" s="386">
        <f t="shared" si="118"/>
        <v>0</v>
      </c>
      <c r="K307" s="386">
        <f t="shared" si="118"/>
        <v>0</v>
      </c>
      <c r="L307" s="386">
        <f>L306+L308</f>
        <v>0</v>
      </c>
      <c r="M307" s="386">
        <f>M306+M308</f>
        <v>14031</v>
      </c>
      <c r="N307" s="386">
        <f>N306+N308</f>
        <v>17300</v>
      </c>
      <c r="O307" s="386">
        <f t="shared" si="118"/>
        <v>0</v>
      </c>
      <c r="P307" s="386">
        <f t="shared" si="118"/>
        <v>0</v>
      </c>
      <c r="Q307" s="386">
        <f t="shared" si="118"/>
        <v>0</v>
      </c>
      <c r="R307" s="388">
        <f t="shared" si="118"/>
        <v>0</v>
      </c>
      <c r="S307" s="391">
        <f t="shared" si="103"/>
        <v>67612</v>
      </c>
      <c r="T307" s="390">
        <f>T306+T308</f>
        <v>0</v>
      </c>
      <c r="U307" s="386">
        <f>U306+U308</f>
        <v>0</v>
      </c>
      <c r="V307" s="388">
        <f>V306+V308</f>
        <v>0</v>
      </c>
      <c r="W307" s="452">
        <f t="shared" si="104"/>
        <v>67612</v>
      </c>
    </row>
    <row r="308" spans="1:23" s="1456" customFormat="1" ht="21.75" customHeight="1" x14ac:dyDescent="0.4">
      <c r="A308" s="1448"/>
      <c r="B308" s="1449"/>
      <c r="C308" s="1707"/>
      <c r="D308" s="1368" t="s">
        <v>17</v>
      </c>
      <c r="E308" s="1732"/>
      <c r="F308" s="1450"/>
      <c r="G308" s="1457">
        <v>0</v>
      </c>
      <c r="H308" s="1457">
        <v>0</v>
      </c>
      <c r="I308" s="1457">
        <v>0</v>
      </c>
      <c r="J308" s="1457"/>
      <c r="K308" s="1457"/>
      <c r="L308" s="1457"/>
      <c r="M308" s="1457">
        <v>14031</v>
      </c>
      <c r="N308" s="1457">
        <v>17300</v>
      </c>
      <c r="O308" s="1457"/>
      <c r="P308" s="1457"/>
      <c r="Q308" s="1457"/>
      <c r="R308" s="1458"/>
      <c r="S308" s="1459">
        <f t="shared" si="103"/>
        <v>31331</v>
      </c>
      <c r="T308" s="1460"/>
      <c r="U308" s="1461"/>
      <c r="V308" s="1458"/>
      <c r="W308" s="1462">
        <f t="shared" si="104"/>
        <v>31331</v>
      </c>
    </row>
    <row r="309" spans="1:23" s="233" customFormat="1" ht="21.75" hidden="1" customHeight="1" x14ac:dyDescent="0.35">
      <c r="A309" s="226"/>
      <c r="B309" s="248"/>
      <c r="C309" s="1708"/>
      <c r="D309" s="897" t="s">
        <v>600</v>
      </c>
      <c r="E309" s="1731" t="s">
        <v>332</v>
      </c>
      <c r="F309" s="421"/>
      <c r="G309" s="398"/>
      <c r="H309" s="398"/>
      <c r="I309" s="398"/>
      <c r="J309" s="398"/>
      <c r="K309" s="398"/>
      <c r="L309" s="398">
        <v>0</v>
      </c>
      <c r="M309" s="398"/>
      <c r="N309" s="398"/>
      <c r="O309" s="398"/>
      <c r="P309" s="398">
        <v>0</v>
      </c>
      <c r="Q309" s="398"/>
      <c r="R309" s="423"/>
      <c r="S309" s="391">
        <f t="shared" si="103"/>
        <v>0</v>
      </c>
      <c r="T309" s="433"/>
      <c r="U309" s="399"/>
      <c r="V309" s="423"/>
      <c r="W309" s="452">
        <f t="shared" si="104"/>
        <v>0</v>
      </c>
    </row>
    <row r="310" spans="1:23" s="233" customFormat="1" ht="21.75" hidden="1" customHeight="1" x14ac:dyDescent="0.35">
      <c r="A310" s="226"/>
      <c r="B310" s="248"/>
      <c r="C310" s="1708"/>
      <c r="D310" s="856" t="s">
        <v>299</v>
      </c>
      <c r="E310" s="1728"/>
      <c r="F310" s="421"/>
      <c r="G310" s="386">
        <f>G309+G311</f>
        <v>0</v>
      </c>
      <c r="H310" s="386">
        <f t="shared" ref="H310:R310" si="119">H309+H311</f>
        <v>0</v>
      </c>
      <c r="I310" s="386">
        <f t="shared" si="119"/>
        <v>0</v>
      </c>
      <c r="J310" s="386">
        <f t="shared" si="119"/>
        <v>0</v>
      </c>
      <c r="K310" s="386">
        <f t="shared" si="119"/>
        <v>0</v>
      </c>
      <c r="L310" s="386">
        <f t="shared" si="119"/>
        <v>0</v>
      </c>
      <c r="M310" s="386">
        <f t="shared" si="119"/>
        <v>0</v>
      </c>
      <c r="N310" s="386">
        <f t="shared" si="119"/>
        <v>0</v>
      </c>
      <c r="O310" s="386">
        <f t="shared" si="119"/>
        <v>0</v>
      </c>
      <c r="P310" s="386">
        <f t="shared" si="119"/>
        <v>0</v>
      </c>
      <c r="Q310" s="386">
        <f t="shared" si="119"/>
        <v>0</v>
      </c>
      <c r="R310" s="388">
        <f t="shared" si="119"/>
        <v>0</v>
      </c>
      <c r="S310" s="391">
        <f t="shared" si="103"/>
        <v>0</v>
      </c>
      <c r="T310" s="390">
        <f>T309+T311</f>
        <v>0</v>
      </c>
      <c r="U310" s="386">
        <f>U309+U311</f>
        <v>0</v>
      </c>
      <c r="V310" s="388">
        <f>V309+V311</f>
        <v>0</v>
      </c>
      <c r="W310" s="452">
        <f t="shared" si="104"/>
        <v>0</v>
      </c>
    </row>
    <row r="311" spans="1:23" s="292" customFormat="1" ht="21.75" hidden="1" customHeight="1" x14ac:dyDescent="0.4">
      <c r="A311" s="379"/>
      <c r="B311" s="291"/>
      <c r="C311" s="1708"/>
      <c r="D311" s="856" t="s">
        <v>17</v>
      </c>
      <c r="E311" s="1732"/>
      <c r="F311" s="383"/>
      <c r="G311" s="384"/>
      <c r="H311" s="384"/>
      <c r="I311" s="384">
        <v>0</v>
      </c>
      <c r="J311" s="384"/>
      <c r="K311" s="384"/>
      <c r="L311" s="384"/>
      <c r="M311" s="384"/>
      <c r="N311" s="384">
        <v>0</v>
      </c>
      <c r="O311" s="384"/>
      <c r="P311" s="384">
        <v>0</v>
      </c>
      <c r="Q311" s="384"/>
      <c r="R311" s="387"/>
      <c r="S311" s="391">
        <f t="shared" si="103"/>
        <v>0</v>
      </c>
      <c r="T311" s="389"/>
      <c r="U311" s="385"/>
      <c r="V311" s="387"/>
      <c r="W311" s="452">
        <f t="shared" si="104"/>
        <v>0</v>
      </c>
    </row>
    <row r="312" spans="1:23" s="233" customFormat="1" ht="21" customHeight="1" x14ac:dyDescent="0.35">
      <c r="A312" s="226"/>
      <c r="B312" s="248"/>
      <c r="C312" s="1707" t="s">
        <v>345</v>
      </c>
      <c r="D312" s="897" t="s">
        <v>600</v>
      </c>
      <c r="E312" s="1731" t="s">
        <v>332</v>
      </c>
      <c r="F312" s="421"/>
      <c r="G312" s="398">
        <v>1270</v>
      </c>
      <c r="H312" s="398">
        <v>222</v>
      </c>
      <c r="I312" s="398">
        <v>1000</v>
      </c>
      <c r="J312" s="398"/>
      <c r="K312" s="398"/>
      <c r="L312" s="398"/>
      <c r="M312" s="398"/>
      <c r="N312" s="398"/>
      <c r="O312" s="398"/>
      <c r="P312" s="398"/>
      <c r="Q312" s="398"/>
      <c r="R312" s="423">
        <v>0</v>
      </c>
      <c r="S312" s="391">
        <f t="shared" si="103"/>
        <v>2492</v>
      </c>
      <c r="T312" s="433"/>
      <c r="U312" s="399"/>
      <c r="V312" s="423"/>
      <c r="W312" s="452">
        <f t="shared" si="104"/>
        <v>2492</v>
      </c>
    </row>
    <row r="313" spans="1:23" s="233" customFormat="1" ht="21" customHeight="1" x14ac:dyDescent="0.35">
      <c r="A313" s="226"/>
      <c r="B313" s="248"/>
      <c r="C313" s="1707"/>
      <c r="D313" s="856" t="s">
        <v>299</v>
      </c>
      <c r="E313" s="1728"/>
      <c r="F313" s="421"/>
      <c r="G313" s="386">
        <f>G312+G314</f>
        <v>1270</v>
      </c>
      <c r="H313" s="386">
        <f t="shared" ref="H313:R313" si="120">H312+H314</f>
        <v>222</v>
      </c>
      <c r="I313" s="386">
        <f t="shared" si="120"/>
        <v>1000</v>
      </c>
      <c r="J313" s="386">
        <f t="shared" si="120"/>
        <v>0</v>
      </c>
      <c r="K313" s="386">
        <f t="shared" si="120"/>
        <v>0</v>
      </c>
      <c r="L313" s="386">
        <f t="shared" si="120"/>
        <v>0</v>
      </c>
      <c r="M313" s="386">
        <f t="shared" si="120"/>
        <v>0</v>
      </c>
      <c r="N313" s="386">
        <f t="shared" si="120"/>
        <v>0</v>
      </c>
      <c r="O313" s="386">
        <f t="shared" si="120"/>
        <v>0</v>
      </c>
      <c r="P313" s="386">
        <f t="shared" si="120"/>
        <v>0</v>
      </c>
      <c r="Q313" s="386">
        <f t="shared" si="120"/>
        <v>0</v>
      </c>
      <c r="R313" s="388">
        <f t="shared" si="120"/>
        <v>0</v>
      </c>
      <c r="S313" s="391">
        <f t="shared" si="103"/>
        <v>2492</v>
      </c>
      <c r="T313" s="390">
        <f>T312+T314</f>
        <v>0</v>
      </c>
      <c r="U313" s="386">
        <f>U312+U314</f>
        <v>0</v>
      </c>
      <c r="V313" s="388">
        <f>V312+V314</f>
        <v>0</v>
      </c>
      <c r="W313" s="452">
        <f t="shared" si="104"/>
        <v>2492</v>
      </c>
    </row>
    <row r="314" spans="1:23" s="289" customFormat="1" ht="21" customHeight="1" x14ac:dyDescent="0.4">
      <c r="A314" s="287"/>
      <c r="B314" s="291"/>
      <c r="C314" s="1707"/>
      <c r="D314" s="856" t="s">
        <v>17</v>
      </c>
      <c r="E314" s="1732"/>
      <c r="F314" s="584"/>
      <c r="G314" s="400"/>
      <c r="H314" s="400"/>
      <c r="I314" s="400"/>
      <c r="J314" s="400"/>
      <c r="K314" s="400"/>
      <c r="L314" s="400"/>
      <c r="M314" s="400">
        <v>0</v>
      </c>
      <c r="N314" s="400"/>
      <c r="O314" s="400"/>
      <c r="P314" s="400"/>
      <c r="Q314" s="400"/>
      <c r="R314" s="424">
        <v>0</v>
      </c>
      <c r="S314" s="391">
        <f t="shared" si="103"/>
        <v>0</v>
      </c>
      <c r="T314" s="434"/>
      <c r="U314" s="402"/>
      <c r="V314" s="424"/>
      <c r="W314" s="452">
        <f t="shared" si="104"/>
        <v>0</v>
      </c>
    </row>
    <row r="315" spans="1:23" s="233" customFormat="1" ht="21" customHeight="1" x14ac:dyDescent="0.35">
      <c r="A315" s="226"/>
      <c r="B315" s="248"/>
      <c r="C315" s="1707" t="s">
        <v>310</v>
      </c>
      <c r="D315" s="897" t="s">
        <v>600</v>
      </c>
      <c r="E315" s="1731" t="s">
        <v>269</v>
      </c>
      <c r="F315" s="421"/>
      <c r="G315" s="398"/>
      <c r="H315" s="398"/>
      <c r="I315" s="398">
        <v>90384</v>
      </c>
      <c r="J315" s="398"/>
      <c r="K315" s="398"/>
      <c r="L315" s="398"/>
      <c r="M315" s="398"/>
      <c r="N315" s="398"/>
      <c r="O315" s="398"/>
      <c r="P315" s="398"/>
      <c r="Q315" s="398"/>
      <c r="R315" s="423">
        <v>0</v>
      </c>
      <c r="S315" s="391">
        <f t="shared" si="103"/>
        <v>90384</v>
      </c>
      <c r="T315" s="433"/>
      <c r="U315" s="399"/>
      <c r="V315" s="423"/>
      <c r="W315" s="452">
        <f t="shared" si="104"/>
        <v>90384</v>
      </c>
    </row>
    <row r="316" spans="1:23" s="233" customFormat="1" ht="21" customHeight="1" x14ac:dyDescent="0.35">
      <c r="A316" s="226"/>
      <c r="B316" s="248"/>
      <c r="C316" s="1707"/>
      <c r="D316" s="856" t="s">
        <v>299</v>
      </c>
      <c r="E316" s="1728"/>
      <c r="F316" s="421"/>
      <c r="G316" s="386">
        <f>G315+G317</f>
        <v>0</v>
      </c>
      <c r="H316" s="386">
        <f t="shared" ref="H316:Q316" si="121">H315+H317</f>
        <v>0</v>
      </c>
      <c r="I316" s="386">
        <f t="shared" si="121"/>
        <v>90384</v>
      </c>
      <c r="J316" s="386">
        <f t="shared" si="121"/>
        <v>0</v>
      </c>
      <c r="K316" s="386">
        <f t="shared" si="121"/>
        <v>0</v>
      </c>
      <c r="L316" s="386">
        <f t="shared" si="121"/>
        <v>0</v>
      </c>
      <c r="M316" s="386">
        <f t="shared" si="121"/>
        <v>15242</v>
      </c>
      <c r="N316" s="386">
        <f t="shared" si="121"/>
        <v>9925</v>
      </c>
      <c r="O316" s="386">
        <f t="shared" si="121"/>
        <v>0</v>
      </c>
      <c r="P316" s="386">
        <f t="shared" si="121"/>
        <v>0</v>
      </c>
      <c r="Q316" s="386">
        <f t="shared" si="121"/>
        <v>0</v>
      </c>
      <c r="R316" s="388">
        <f>R315+R317</f>
        <v>0</v>
      </c>
      <c r="S316" s="391">
        <f t="shared" si="103"/>
        <v>115551</v>
      </c>
      <c r="T316" s="390">
        <f>T315+T317</f>
        <v>0</v>
      </c>
      <c r="U316" s="386">
        <f>U315+U317</f>
        <v>0</v>
      </c>
      <c r="V316" s="388">
        <f>V315+V317</f>
        <v>0</v>
      </c>
      <c r="W316" s="452">
        <f t="shared" si="104"/>
        <v>115551</v>
      </c>
    </row>
    <row r="317" spans="1:23" s="1456" customFormat="1" ht="21" customHeight="1" x14ac:dyDescent="0.4">
      <c r="A317" s="1448"/>
      <c r="B317" s="1449"/>
      <c r="C317" s="1707"/>
      <c r="D317" s="1368" t="s">
        <v>17</v>
      </c>
      <c r="E317" s="1732"/>
      <c r="F317" s="1450"/>
      <c r="G317" s="1457"/>
      <c r="H317" s="1457"/>
      <c r="I317" s="1457">
        <v>0</v>
      </c>
      <c r="J317" s="1457"/>
      <c r="K317" s="1457"/>
      <c r="L317" s="1457"/>
      <c r="M317" s="1457">
        <v>15242</v>
      </c>
      <c r="N317" s="1457">
        <v>9925</v>
      </c>
      <c r="O317" s="1457"/>
      <c r="P317" s="1457"/>
      <c r="Q317" s="1457"/>
      <c r="R317" s="1458">
        <v>0</v>
      </c>
      <c r="S317" s="1459">
        <f t="shared" si="103"/>
        <v>25167</v>
      </c>
      <c r="T317" s="1460"/>
      <c r="U317" s="1461"/>
      <c r="V317" s="1458"/>
      <c r="W317" s="1462">
        <f t="shared" si="104"/>
        <v>25167</v>
      </c>
    </row>
    <row r="318" spans="1:23" s="233" customFormat="1" ht="21" hidden="1" customHeight="1" x14ac:dyDescent="0.35">
      <c r="A318" s="226"/>
      <c r="B318" s="248"/>
      <c r="C318" s="1708" t="s">
        <v>702</v>
      </c>
      <c r="D318" s="897" t="s">
        <v>600</v>
      </c>
      <c r="E318" s="1731" t="s">
        <v>332</v>
      </c>
      <c r="F318" s="421"/>
      <c r="G318" s="398"/>
      <c r="H318" s="398"/>
      <c r="I318" s="398"/>
      <c r="J318" s="398"/>
      <c r="K318" s="398"/>
      <c r="L318" s="398"/>
      <c r="M318" s="398"/>
      <c r="N318" s="398"/>
      <c r="O318" s="398"/>
      <c r="P318" s="398"/>
      <c r="Q318" s="398"/>
      <c r="R318" s="423"/>
      <c r="S318" s="391">
        <f t="shared" si="103"/>
        <v>0</v>
      </c>
      <c r="T318" s="433"/>
      <c r="U318" s="399"/>
      <c r="V318" s="423"/>
      <c r="W318" s="452">
        <f t="shared" si="104"/>
        <v>0</v>
      </c>
    </row>
    <row r="319" spans="1:23" s="233" customFormat="1" ht="21" hidden="1" customHeight="1" x14ac:dyDescent="0.35">
      <c r="A319" s="226"/>
      <c r="B319" s="248"/>
      <c r="C319" s="1708"/>
      <c r="D319" s="856" t="s">
        <v>299</v>
      </c>
      <c r="E319" s="1728"/>
      <c r="F319" s="421"/>
      <c r="G319" s="386">
        <f t="shared" ref="G319:R319" si="122">G318+G320</f>
        <v>0</v>
      </c>
      <c r="H319" s="386">
        <f t="shared" si="122"/>
        <v>0</v>
      </c>
      <c r="I319" s="386">
        <f t="shared" si="122"/>
        <v>0</v>
      </c>
      <c r="J319" s="386">
        <f t="shared" si="122"/>
        <v>0</v>
      </c>
      <c r="K319" s="386">
        <f t="shared" si="122"/>
        <v>0</v>
      </c>
      <c r="L319" s="386">
        <f t="shared" si="122"/>
        <v>0</v>
      </c>
      <c r="M319" s="386">
        <f t="shared" si="122"/>
        <v>0</v>
      </c>
      <c r="N319" s="386">
        <f t="shared" si="122"/>
        <v>0</v>
      </c>
      <c r="O319" s="386">
        <f t="shared" si="122"/>
        <v>0</v>
      </c>
      <c r="P319" s="386">
        <f t="shared" si="122"/>
        <v>0</v>
      </c>
      <c r="Q319" s="386">
        <f t="shared" si="122"/>
        <v>0</v>
      </c>
      <c r="R319" s="388">
        <f t="shared" si="122"/>
        <v>0</v>
      </c>
      <c r="S319" s="391">
        <f t="shared" si="103"/>
        <v>0</v>
      </c>
      <c r="T319" s="390">
        <f>T318+T320</f>
        <v>0</v>
      </c>
      <c r="U319" s="386">
        <f>U318+U320</f>
        <v>0</v>
      </c>
      <c r="V319" s="388">
        <f>V318+V320</f>
        <v>0</v>
      </c>
      <c r="W319" s="452">
        <f t="shared" si="104"/>
        <v>0</v>
      </c>
    </row>
    <row r="320" spans="1:23" s="292" customFormat="1" ht="21" hidden="1" customHeight="1" x14ac:dyDescent="0.4">
      <c r="A320" s="379"/>
      <c r="B320" s="291"/>
      <c r="C320" s="1708"/>
      <c r="D320" s="965" t="s">
        <v>17</v>
      </c>
      <c r="E320" s="1732"/>
      <c r="F320" s="383"/>
      <c r="G320" s="384"/>
      <c r="H320" s="384"/>
      <c r="I320" s="384">
        <v>0</v>
      </c>
      <c r="J320" s="384"/>
      <c r="K320" s="384"/>
      <c r="L320" s="384"/>
      <c r="M320" s="384">
        <v>0</v>
      </c>
      <c r="N320" s="384"/>
      <c r="O320" s="384"/>
      <c r="P320" s="384"/>
      <c r="Q320" s="384"/>
      <c r="R320" s="387">
        <v>0</v>
      </c>
      <c r="S320" s="391">
        <f t="shared" si="103"/>
        <v>0</v>
      </c>
      <c r="T320" s="389"/>
      <c r="U320" s="385"/>
      <c r="V320" s="387"/>
      <c r="W320" s="452">
        <f t="shared" si="104"/>
        <v>0</v>
      </c>
    </row>
    <row r="321" spans="1:23" s="292" customFormat="1" ht="21" hidden="1" customHeight="1" x14ac:dyDescent="0.4">
      <c r="A321" s="379"/>
      <c r="B321" s="291"/>
      <c r="C321" s="1707" t="s">
        <v>688</v>
      </c>
      <c r="D321" s="897" t="s">
        <v>600</v>
      </c>
      <c r="E321" s="1731" t="s">
        <v>332</v>
      </c>
      <c r="F321" s="383"/>
      <c r="G321" s="386"/>
      <c r="H321" s="384"/>
      <c r="I321" s="384"/>
      <c r="J321" s="384"/>
      <c r="K321" s="384"/>
      <c r="L321" s="384"/>
      <c r="M321" s="384"/>
      <c r="N321" s="384"/>
      <c r="O321" s="384"/>
      <c r="P321" s="384"/>
      <c r="Q321" s="384"/>
      <c r="R321" s="387"/>
      <c r="S321" s="391">
        <f t="shared" si="103"/>
        <v>0</v>
      </c>
      <c r="T321" s="389"/>
      <c r="U321" s="385"/>
      <c r="V321" s="387"/>
      <c r="W321" s="452">
        <f t="shared" si="104"/>
        <v>0</v>
      </c>
    </row>
    <row r="322" spans="1:23" s="292" customFormat="1" ht="21" hidden="1" customHeight="1" x14ac:dyDescent="0.4">
      <c r="A322" s="379"/>
      <c r="B322" s="291"/>
      <c r="C322" s="1707"/>
      <c r="D322" s="856" t="s">
        <v>299</v>
      </c>
      <c r="E322" s="1728"/>
      <c r="F322" s="383"/>
      <c r="G322" s="386">
        <f>G321+G323</f>
        <v>0</v>
      </c>
      <c r="H322" s="386">
        <f t="shared" ref="H322:V322" si="123">H321+H323</f>
        <v>0</v>
      </c>
      <c r="I322" s="386">
        <f t="shared" si="123"/>
        <v>0</v>
      </c>
      <c r="J322" s="386">
        <f t="shared" si="123"/>
        <v>0</v>
      </c>
      <c r="K322" s="386">
        <f t="shared" si="123"/>
        <v>0</v>
      </c>
      <c r="L322" s="386">
        <f t="shared" si="123"/>
        <v>0</v>
      </c>
      <c r="M322" s="386">
        <f t="shared" si="123"/>
        <v>0</v>
      </c>
      <c r="N322" s="386">
        <f t="shared" si="123"/>
        <v>0</v>
      </c>
      <c r="O322" s="386">
        <f t="shared" si="123"/>
        <v>0</v>
      </c>
      <c r="P322" s="386">
        <f t="shared" si="123"/>
        <v>0</v>
      </c>
      <c r="Q322" s="386">
        <f t="shared" si="123"/>
        <v>0</v>
      </c>
      <c r="R322" s="388">
        <f t="shared" si="123"/>
        <v>0</v>
      </c>
      <c r="S322" s="391">
        <f t="shared" si="103"/>
        <v>0</v>
      </c>
      <c r="T322" s="390">
        <f t="shared" si="123"/>
        <v>0</v>
      </c>
      <c r="U322" s="386">
        <f t="shared" si="123"/>
        <v>0</v>
      </c>
      <c r="V322" s="388">
        <f t="shared" si="123"/>
        <v>0</v>
      </c>
      <c r="W322" s="452">
        <f t="shared" si="104"/>
        <v>0</v>
      </c>
    </row>
    <row r="323" spans="1:23" s="292" customFormat="1" ht="21" hidden="1" customHeight="1" x14ac:dyDescent="0.4">
      <c r="A323" s="379"/>
      <c r="B323" s="291"/>
      <c r="C323" s="1707"/>
      <c r="D323" s="856" t="s">
        <v>17</v>
      </c>
      <c r="E323" s="1732"/>
      <c r="F323" s="383"/>
      <c r="G323" s="384"/>
      <c r="H323" s="384"/>
      <c r="I323" s="384">
        <v>0</v>
      </c>
      <c r="J323" s="384"/>
      <c r="K323" s="384">
        <v>0</v>
      </c>
      <c r="L323" s="384">
        <v>0</v>
      </c>
      <c r="M323" s="384"/>
      <c r="N323" s="384"/>
      <c r="O323" s="384"/>
      <c r="P323" s="384">
        <v>0</v>
      </c>
      <c r="Q323" s="384"/>
      <c r="R323" s="387"/>
      <c r="S323" s="391">
        <f t="shared" si="103"/>
        <v>0</v>
      </c>
      <c r="T323" s="389"/>
      <c r="U323" s="385"/>
      <c r="V323" s="387"/>
      <c r="W323" s="452">
        <f t="shared" si="104"/>
        <v>0</v>
      </c>
    </row>
    <row r="324" spans="1:23" s="292" customFormat="1" ht="21" customHeight="1" x14ac:dyDescent="0.4">
      <c r="A324" s="379"/>
      <c r="B324" s="291"/>
      <c r="C324" s="1707" t="s">
        <v>338</v>
      </c>
      <c r="D324" s="897" t="s">
        <v>600</v>
      </c>
      <c r="E324" s="1731" t="s">
        <v>332</v>
      </c>
      <c r="F324" s="383"/>
      <c r="G324" s="384"/>
      <c r="H324" s="384">
        <v>0</v>
      </c>
      <c r="I324" s="384">
        <v>0</v>
      </c>
      <c r="J324" s="384"/>
      <c r="K324" s="384">
        <v>0</v>
      </c>
      <c r="L324" s="384">
        <v>150</v>
      </c>
      <c r="M324" s="384">
        <v>0</v>
      </c>
      <c r="N324" s="384"/>
      <c r="O324" s="384"/>
      <c r="P324" s="384"/>
      <c r="Q324" s="384"/>
      <c r="R324" s="387"/>
      <c r="S324" s="391">
        <f t="shared" si="103"/>
        <v>150</v>
      </c>
      <c r="T324" s="389"/>
      <c r="U324" s="385"/>
      <c r="V324" s="387"/>
      <c r="W324" s="452">
        <f t="shared" si="104"/>
        <v>150</v>
      </c>
    </row>
    <row r="325" spans="1:23" s="292" customFormat="1" ht="21" customHeight="1" x14ac:dyDescent="0.4">
      <c r="A325" s="379"/>
      <c r="B325" s="291"/>
      <c r="C325" s="1707"/>
      <c r="D325" s="856" t="s">
        <v>299</v>
      </c>
      <c r="E325" s="1728"/>
      <c r="F325" s="383"/>
      <c r="G325" s="386">
        <f>G324+G326</f>
        <v>0</v>
      </c>
      <c r="H325" s="386">
        <v>0</v>
      </c>
      <c r="I325" s="386">
        <v>0</v>
      </c>
      <c r="J325" s="386">
        <f>J324+J350</f>
        <v>0</v>
      </c>
      <c r="K325" s="386">
        <f>K324+K350</f>
        <v>0</v>
      </c>
      <c r="L325" s="386">
        <f>L324+L350</f>
        <v>150</v>
      </c>
      <c r="M325" s="386">
        <v>0</v>
      </c>
      <c r="N325" s="386">
        <f>SUM(N324+N326)</f>
        <v>0</v>
      </c>
      <c r="O325" s="386">
        <f>O324+O350</f>
        <v>0</v>
      </c>
      <c r="P325" s="386">
        <f>P324+P350</f>
        <v>0</v>
      </c>
      <c r="Q325" s="386">
        <f>Q324+Q350</f>
        <v>0</v>
      </c>
      <c r="R325" s="388">
        <v>0</v>
      </c>
      <c r="S325" s="391">
        <f t="shared" si="103"/>
        <v>150</v>
      </c>
      <c r="T325" s="390">
        <f>T324+T350</f>
        <v>0</v>
      </c>
      <c r="U325" s="386">
        <f>U324+U350</f>
        <v>0</v>
      </c>
      <c r="V325" s="388">
        <f>V324+V350</f>
        <v>0</v>
      </c>
      <c r="W325" s="452">
        <f t="shared" si="104"/>
        <v>150</v>
      </c>
    </row>
    <row r="326" spans="1:23" s="292" customFormat="1" ht="21" customHeight="1" x14ac:dyDescent="0.4">
      <c r="A326" s="379"/>
      <c r="B326" s="291"/>
      <c r="C326" s="1707"/>
      <c r="D326" s="856" t="s">
        <v>17</v>
      </c>
      <c r="E326" s="1732"/>
      <c r="F326" s="383"/>
      <c r="G326" s="400"/>
      <c r="H326" s="400"/>
      <c r="I326" s="400"/>
      <c r="J326" s="400"/>
      <c r="K326" s="400"/>
      <c r="L326" s="400"/>
      <c r="M326" s="400">
        <v>0</v>
      </c>
      <c r="N326" s="400">
        <v>0</v>
      </c>
      <c r="O326" s="400"/>
      <c r="P326" s="400"/>
      <c r="Q326" s="400"/>
      <c r="R326" s="424"/>
      <c r="S326" s="391">
        <f t="shared" si="103"/>
        <v>0</v>
      </c>
      <c r="T326" s="453"/>
      <c r="U326" s="400"/>
      <c r="V326" s="424"/>
      <c r="W326" s="452">
        <f t="shared" si="104"/>
        <v>0</v>
      </c>
    </row>
    <row r="327" spans="1:23" s="292" customFormat="1" ht="21" customHeight="1" x14ac:dyDescent="0.4">
      <c r="A327" s="379"/>
      <c r="B327" s="291"/>
      <c r="C327" s="1707" t="s">
        <v>322</v>
      </c>
      <c r="D327" s="897" t="s">
        <v>600</v>
      </c>
      <c r="E327" s="1731" t="s">
        <v>269</v>
      </c>
      <c r="F327" s="383"/>
      <c r="G327" s="386"/>
      <c r="H327" s="386"/>
      <c r="I327" s="386">
        <v>0</v>
      </c>
      <c r="J327" s="386"/>
      <c r="K327" s="386">
        <v>1440</v>
      </c>
      <c r="L327" s="386"/>
      <c r="M327" s="386">
        <v>0</v>
      </c>
      <c r="N327" s="386"/>
      <c r="O327" s="386"/>
      <c r="P327" s="386"/>
      <c r="Q327" s="386"/>
      <c r="R327" s="388"/>
      <c r="S327" s="391">
        <f t="shared" si="103"/>
        <v>1440</v>
      </c>
      <c r="T327" s="390"/>
      <c r="U327" s="386"/>
      <c r="V327" s="388"/>
      <c r="W327" s="452">
        <f t="shared" si="104"/>
        <v>1440</v>
      </c>
    </row>
    <row r="328" spans="1:23" s="292" customFormat="1" ht="21" customHeight="1" x14ac:dyDescent="0.4">
      <c r="A328" s="379"/>
      <c r="B328" s="291"/>
      <c r="C328" s="1707"/>
      <c r="D328" s="856" t="s">
        <v>299</v>
      </c>
      <c r="E328" s="1728"/>
      <c r="F328" s="383"/>
      <c r="G328" s="386">
        <f>G327+G329</f>
        <v>0</v>
      </c>
      <c r="H328" s="386">
        <f t="shared" ref="H328:V328" si="124">H327+H329</f>
        <v>0</v>
      </c>
      <c r="I328" s="386">
        <f t="shared" si="124"/>
        <v>0</v>
      </c>
      <c r="J328" s="386">
        <f t="shared" si="124"/>
        <v>0</v>
      </c>
      <c r="K328" s="386">
        <f t="shared" si="124"/>
        <v>1440</v>
      </c>
      <c r="L328" s="386">
        <f t="shared" si="124"/>
        <v>0</v>
      </c>
      <c r="M328" s="386">
        <f t="shared" si="124"/>
        <v>0</v>
      </c>
      <c r="N328" s="386">
        <f t="shared" si="124"/>
        <v>0</v>
      </c>
      <c r="O328" s="386">
        <f t="shared" si="124"/>
        <v>0</v>
      </c>
      <c r="P328" s="386">
        <f t="shared" si="124"/>
        <v>0</v>
      </c>
      <c r="Q328" s="386">
        <f t="shared" si="124"/>
        <v>0</v>
      </c>
      <c r="R328" s="388">
        <f t="shared" si="124"/>
        <v>0</v>
      </c>
      <c r="S328" s="391">
        <f t="shared" si="103"/>
        <v>1440</v>
      </c>
      <c r="T328" s="390">
        <f t="shared" si="124"/>
        <v>0</v>
      </c>
      <c r="U328" s="386">
        <f t="shared" si="124"/>
        <v>0</v>
      </c>
      <c r="V328" s="388">
        <f t="shared" si="124"/>
        <v>0</v>
      </c>
      <c r="W328" s="452">
        <f t="shared" si="104"/>
        <v>1440</v>
      </c>
    </row>
    <row r="329" spans="1:23" s="292" customFormat="1" ht="21" customHeight="1" x14ac:dyDescent="0.4">
      <c r="A329" s="379"/>
      <c r="B329" s="291"/>
      <c r="C329" s="1707"/>
      <c r="D329" s="856" t="s">
        <v>17</v>
      </c>
      <c r="E329" s="1732"/>
      <c r="F329" s="383"/>
      <c r="G329" s="386"/>
      <c r="H329" s="386"/>
      <c r="I329" s="386">
        <v>0</v>
      </c>
      <c r="J329" s="386"/>
      <c r="K329" s="386"/>
      <c r="L329" s="386"/>
      <c r="M329" s="386">
        <v>0</v>
      </c>
      <c r="N329" s="386"/>
      <c r="O329" s="386"/>
      <c r="P329" s="386"/>
      <c r="Q329" s="386"/>
      <c r="R329" s="388">
        <v>0</v>
      </c>
      <c r="S329" s="391">
        <f t="shared" si="103"/>
        <v>0</v>
      </c>
      <c r="T329" s="390"/>
      <c r="U329" s="386"/>
      <c r="V329" s="388"/>
      <c r="W329" s="452">
        <f t="shared" si="104"/>
        <v>0</v>
      </c>
    </row>
    <row r="330" spans="1:23" s="292" customFormat="1" ht="21" customHeight="1" x14ac:dyDescent="0.4">
      <c r="A330" s="379"/>
      <c r="B330" s="291"/>
      <c r="C330" s="1704" t="s">
        <v>323</v>
      </c>
      <c r="D330" s="897" t="s">
        <v>651</v>
      </c>
      <c r="E330" s="1731" t="s">
        <v>269</v>
      </c>
      <c r="F330" s="383"/>
      <c r="G330" s="386"/>
      <c r="H330" s="386"/>
      <c r="I330" s="386"/>
      <c r="J330" s="386"/>
      <c r="K330" s="386">
        <v>29631</v>
      </c>
      <c r="L330" s="386"/>
      <c r="M330" s="386">
        <v>0</v>
      </c>
      <c r="N330" s="386"/>
      <c r="O330" s="386"/>
      <c r="P330" s="386"/>
      <c r="Q330" s="386"/>
      <c r="R330" s="388"/>
      <c r="S330" s="391">
        <f t="shared" ref="S330:S368" si="125">SUM(G330:R330)</f>
        <v>29631</v>
      </c>
      <c r="T330" s="390"/>
      <c r="U330" s="386"/>
      <c r="V330" s="388"/>
      <c r="W330" s="452">
        <f t="shared" ref="W330:W368" si="126">SUM(S330:V330)</f>
        <v>29631</v>
      </c>
    </row>
    <row r="331" spans="1:23" s="292" customFormat="1" ht="21" customHeight="1" x14ac:dyDescent="0.4">
      <c r="A331" s="379"/>
      <c r="B331" s="291"/>
      <c r="C331" s="1705"/>
      <c r="D331" s="856" t="s">
        <v>299</v>
      </c>
      <c r="E331" s="1728"/>
      <c r="F331" s="383"/>
      <c r="G331" s="386">
        <f>G330+G332</f>
        <v>0</v>
      </c>
      <c r="H331" s="386">
        <f t="shared" ref="H331:V331" si="127">H330+H332</f>
        <v>0</v>
      </c>
      <c r="I331" s="386">
        <f t="shared" si="127"/>
        <v>0</v>
      </c>
      <c r="J331" s="386">
        <f t="shared" si="127"/>
        <v>0</v>
      </c>
      <c r="K331" s="386">
        <f t="shared" si="127"/>
        <v>29631</v>
      </c>
      <c r="L331" s="386">
        <f t="shared" si="127"/>
        <v>0</v>
      </c>
      <c r="M331" s="386">
        <v>0</v>
      </c>
      <c r="N331" s="386">
        <f t="shared" si="127"/>
        <v>0</v>
      </c>
      <c r="O331" s="386">
        <f t="shared" si="127"/>
        <v>0</v>
      </c>
      <c r="P331" s="386">
        <f t="shared" si="127"/>
        <v>0</v>
      </c>
      <c r="Q331" s="386">
        <f t="shared" si="127"/>
        <v>0</v>
      </c>
      <c r="R331" s="386">
        <f t="shared" si="127"/>
        <v>0</v>
      </c>
      <c r="S331" s="391">
        <f t="shared" si="125"/>
        <v>29631</v>
      </c>
      <c r="T331" s="390">
        <f t="shared" si="127"/>
        <v>0</v>
      </c>
      <c r="U331" s="386">
        <f t="shared" si="127"/>
        <v>0</v>
      </c>
      <c r="V331" s="388">
        <f t="shared" si="127"/>
        <v>0</v>
      </c>
      <c r="W331" s="452">
        <f t="shared" si="126"/>
        <v>29631</v>
      </c>
    </row>
    <row r="332" spans="1:23" s="292" customFormat="1" ht="21" customHeight="1" x14ac:dyDescent="0.4">
      <c r="A332" s="379"/>
      <c r="B332" s="291"/>
      <c r="C332" s="1706"/>
      <c r="D332" s="856" t="s">
        <v>17</v>
      </c>
      <c r="E332" s="1732"/>
      <c r="F332" s="383"/>
      <c r="G332" s="386"/>
      <c r="H332" s="386"/>
      <c r="I332" s="386"/>
      <c r="J332" s="386"/>
      <c r="K332" s="386">
        <v>0</v>
      </c>
      <c r="L332" s="386"/>
      <c r="M332" s="386">
        <v>0</v>
      </c>
      <c r="N332" s="386"/>
      <c r="O332" s="386"/>
      <c r="P332" s="386"/>
      <c r="Q332" s="386"/>
      <c r="R332" s="388">
        <v>0</v>
      </c>
      <c r="S332" s="391">
        <f t="shared" si="125"/>
        <v>0</v>
      </c>
      <c r="T332" s="390"/>
      <c r="U332" s="386"/>
      <c r="V332" s="388"/>
      <c r="W332" s="452">
        <f t="shared" si="126"/>
        <v>0</v>
      </c>
    </row>
    <row r="333" spans="1:23" s="292" customFormat="1" ht="21" customHeight="1" x14ac:dyDescent="0.4">
      <c r="A333" s="379"/>
      <c r="B333" s="291"/>
      <c r="C333" s="1707" t="s">
        <v>324</v>
      </c>
      <c r="D333" s="897" t="s">
        <v>600</v>
      </c>
      <c r="E333" s="1731" t="s">
        <v>269</v>
      </c>
      <c r="F333" s="383"/>
      <c r="G333" s="386"/>
      <c r="H333" s="386"/>
      <c r="I333" s="386"/>
      <c r="J333" s="386"/>
      <c r="K333" s="386">
        <v>2400</v>
      </c>
      <c r="L333" s="386"/>
      <c r="M333" s="386"/>
      <c r="N333" s="386"/>
      <c r="O333" s="386"/>
      <c r="P333" s="386"/>
      <c r="Q333" s="386"/>
      <c r="R333" s="388"/>
      <c r="S333" s="391">
        <f t="shared" si="125"/>
        <v>2400</v>
      </c>
      <c r="T333" s="390"/>
      <c r="U333" s="386"/>
      <c r="V333" s="388"/>
      <c r="W333" s="452">
        <f t="shared" si="126"/>
        <v>2400</v>
      </c>
    </row>
    <row r="334" spans="1:23" s="292" customFormat="1" ht="21" customHeight="1" x14ac:dyDescent="0.4">
      <c r="A334" s="379"/>
      <c r="B334" s="291"/>
      <c r="C334" s="1707"/>
      <c r="D334" s="856" t="s">
        <v>299</v>
      </c>
      <c r="E334" s="1728"/>
      <c r="F334" s="383"/>
      <c r="G334" s="386">
        <f>G333+G335</f>
        <v>0</v>
      </c>
      <c r="H334" s="386">
        <f t="shared" ref="H334:V334" si="128">H333+H335</f>
        <v>0</v>
      </c>
      <c r="I334" s="386">
        <f t="shared" si="128"/>
        <v>0</v>
      </c>
      <c r="J334" s="386">
        <f t="shared" si="128"/>
        <v>0</v>
      </c>
      <c r="K334" s="386">
        <f t="shared" si="128"/>
        <v>2400</v>
      </c>
      <c r="L334" s="386">
        <f t="shared" si="128"/>
        <v>0</v>
      </c>
      <c r="M334" s="386">
        <f t="shared" si="128"/>
        <v>0</v>
      </c>
      <c r="N334" s="386">
        <f t="shared" si="128"/>
        <v>0</v>
      </c>
      <c r="O334" s="386">
        <f t="shared" si="128"/>
        <v>0</v>
      </c>
      <c r="P334" s="386">
        <f t="shared" si="128"/>
        <v>0</v>
      </c>
      <c r="Q334" s="386">
        <f t="shared" si="128"/>
        <v>0</v>
      </c>
      <c r="R334" s="388">
        <f t="shared" si="128"/>
        <v>0</v>
      </c>
      <c r="S334" s="391">
        <f t="shared" si="125"/>
        <v>2400</v>
      </c>
      <c r="T334" s="390">
        <f t="shared" si="128"/>
        <v>0</v>
      </c>
      <c r="U334" s="386">
        <f t="shared" si="128"/>
        <v>0</v>
      </c>
      <c r="V334" s="388">
        <f t="shared" si="128"/>
        <v>0</v>
      </c>
      <c r="W334" s="452">
        <f t="shared" si="126"/>
        <v>2400</v>
      </c>
    </row>
    <row r="335" spans="1:23" s="292" customFormat="1" ht="21" customHeight="1" x14ac:dyDescent="0.4">
      <c r="A335" s="379"/>
      <c r="B335" s="291"/>
      <c r="C335" s="1707"/>
      <c r="D335" s="856" t="s">
        <v>17</v>
      </c>
      <c r="E335" s="1732"/>
      <c r="F335" s="383"/>
      <c r="G335" s="386"/>
      <c r="H335" s="386"/>
      <c r="I335" s="386">
        <v>0</v>
      </c>
      <c r="J335" s="386"/>
      <c r="K335" s="386"/>
      <c r="L335" s="386"/>
      <c r="M335" s="386">
        <v>0</v>
      </c>
      <c r="N335" s="386"/>
      <c r="O335" s="386"/>
      <c r="P335" s="386"/>
      <c r="Q335" s="386"/>
      <c r="R335" s="388"/>
      <c r="S335" s="391">
        <f t="shared" si="125"/>
        <v>0</v>
      </c>
      <c r="T335" s="390"/>
      <c r="U335" s="386"/>
      <c r="V335" s="388"/>
      <c r="W335" s="452">
        <f t="shared" si="126"/>
        <v>0</v>
      </c>
    </row>
    <row r="336" spans="1:23" s="292" customFormat="1" ht="21" customHeight="1" x14ac:dyDescent="0.4">
      <c r="A336" s="379"/>
      <c r="B336" s="291"/>
      <c r="C336" s="1707" t="s">
        <v>327</v>
      </c>
      <c r="D336" s="897" t="s">
        <v>600</v>
      </c>
      <c r="E336" s="1731" t="s">
        <v>269</v>
      </c>
      <c r="F336" s="383"/>
      <c r="G336" s="386"/>
      <c r="H336" s="386"/>
      <c r="I336" s="386">
        <v>0</v>
      </c>
      <c r="J336" s="386"/>
      <c r="K336" s="386">
        <v>576</v>
      </c>
      <c r="L336" s="386"/>
      <c r="M336" s="386">
        <v>0</v>
      </c>
      <c r="N336" s="386"/>
      <c r="O336" s="386"/>
      <c r="P336" s="386"/>
      <c r="Q336" s="386"/>
      <c r="R336" s="388"/>
      <c r="S336" s="391">
        <f t="shared" si="125"/>
        <v>576</v>
      </c>
      <c r="T336" s="390"/>
      <c r="U336" s="386"/>
      <c r="V336" s="388"/>
      <c r="W336" s="452">
        <f t="shared" si="126"/>
        <v>576</v>
      </c>
    </row>
    <row r="337" spans="1:23" s="292" customFormat="1" ht="21" customHeight="1" x14ac:dyDescent="0.4">
      <c r="A337" s="379"/>
      <c r="B337" s="291"/>
      <c r="C337" s="1707"/>
      <c r="D337" s="856" t="s">
        <v>299</v>
      </c>
      <c r="E337" s="1728"/>
      <c r="F337" s="383"/>
      <c r="G337" s="386">
        <f>G336+G338</f>
        <v>0</v>
      </c>
      <c r="H337" s="386">
        <f t="shared" ref="H337:V337" si="129">H336+H338</f>
        <v>0</v>
      </c>
      <c r="I337" s="386">
        <f t="shared" si="129"/>
        <v>0</v>
      </c>
      <c r="J337" s="386">
        <f t="shared" si="129"/>
        <v>0</v>
      </c>
      <c r="K337" s="386">
        <f t="shared" si="129"/>
        <v>576</v>
      </c>
      <c r="L337" s="386">
        <f t="shared" si="129"/>
        <v>0</v>
      </c>
      <c r="M337" s="386">
        <f t="shared" si="129"/>
        <v>0</v>
      </c>
      <c r="N337" s="386">
        <f t="shared" si="129"/>
        <v>0</v>
      </c>
      <c r="O337" s="386">
        <f t="shared" si="129"/>
        <v>0</v>
      </c>
      <c r="P337" s="386">
        <f t="shared" si="129"/>
        <v>0</v>
      </c>
      <c r="Q337" s="386">
        <f t="shared" si="129"/>
        <v>0</v>
      </c>
      <c r="R337" s="388">
        <f t="shared" si="129"/>
        <v>0</v>
      </c>
      <c r="S337" s="391">
        <f t="shared" si="125"/>
        <v>576</v>
      </c>
      <c r="T337" s="390">
        <f t="shared" si="129"/>
        <v>0</v>
      </c>
      <c r="U337" s="386">
        <f t="shared" si="129"/>
        <v>0</v>
      </c>
      <c r="V337" s="388">
        <f t="shared" si="129"/>
        <v>0</v>
      </c>
      <c r="W337" s="452">
        <f t="shared" si="126"/>
        <v>576</v>
      </c>
    </row>
    <row r="338" spans="1:23" s="292" customFormat="1" ht="21" customHeight="1" x14ac:dyDescent="0.4">
      <c r="A338" s="379"/>
      <c r="B338" s="291"/>
      <c r="C338" s="1707"/>
      <c r="D338" s="856" t="s">
        <v>17</v>
      </c>
      <c r="E338" s="1732"/>
      <c r="F338" s="383"/>
      <c r="G338" s="400"/>
      <c r="H338" s="400"/>
      <c r="I338" s="400">
        <v>0</v>
      </c>
      <c r="J338" s="400"/>
      <c r="K338" s="400"/>
      <c r="L338" s="400"/>
      <c r="M338" s="400">
        <v>0</v>
      </c>
      <c r="N338" s="400">
        <v>0</v>
      </c>
      <c r="O338" s="400"/>
      <c r="P338" s="400"/>
      <c r="Q338" s="400"/>
      <c r="R338" s="424">
        <v>0</v>
      </c>
      <c r="S338" s="391">
        <f t="shared" si="125"/>
        <v>0</v>
      </c>
      <c r="T338" s="453"/>
      <c r="U338" s="400"/>
      <c r="V338" s="424"/>
      <c r="W338" s="452">
        <f t="shared" si="126"/>
        <v>0</v>
      </c>
    </row>
    <row r="339" spans="1:23" s="292" customFormat="1" ht="21" customHeight="1" x14ac:dyDescent="0.4">
      <c r="A339" s="379"/>
      <c r="B339" s="291"/>
      <c r="C339" s="1707" t="s">
        <v>325</v>
      </c>
      <c r="D339" s="897" t="s">
        <v>651</v>
      </c>
      <c r="E339" s="1731" t="s">
        <v>269</v>
      </c>
      <c r="F339" s="383"/>
      <c r="G339" s="386"/>
      <c r="H339" s="386"/>
      <c r="I339" s="386">
        <v>0</v>
      </c>
      <c r="J339" s="386"/>
      <c r="K339" s="386">
        <v>4881</v>
      </c>
      <c r="L339" s="386"/>
      <c r="M339" s="386">
        <v>0</v>
      </c>
      <c r="N339" s="386"/>
      <c r="O339" s="386"/>
      <c r="P339" s="386"/>
      <c r="Q339" s="386"/>
      <c r="R339" s="388"/>
      <c r="S339" s="391">
        <f t="shared" si="125"/>
        <v>4881</v>
      </c>
      <c r="T339" s="390"/>
      <c r="U339" s="386"/>
      <c r="V339" s="388"/>
      <c r="W339" s="452">
        <f t="shared" si="126"/>
        <v>4881</v>
      </c>
    </row>
    <row r="340" spans="1:23" s="292" customFormat="1" ht="21" customHeight="1" x14ac:dyDescent="0.4">
      <c r="A340" s="379"/>
      <c r="B340" s="291"/>
      <c r="C340" s="1707"/>
      <c r="D340" s="856" t="s">
        <v>299</v>
      </c>
      <c r="E340" s="1728"/>
      <c r="F340" s="383"/>
      <c r="G340" s="386">
        <f>G339+G341</f>
        <v>0</v>
      </c>
      <c r="H340" s="386">
        <f t="shared" ref="H340:U340" si="130">H339+H341</f>
        <v>0</v>
      </c>
      <c r="I340" s="386">
        <f t="shared" si="130"/>
        <v>0</v>
      </c>
      <c r="J340" s="386">
        <f t="shared" si="130"/>
        <v>0</v>
      </c>
      <c r="K340" s="386">
        <f t="shared" si="130"/>
        <v>4881</v>
      </c>
      <c r="L340" s="386">
        <f t="shared" si="130"/>
        <v>0</v>
      </c>
      <c r="M340" s="386">
        <f t="shared" si="130"/>
        <v>0</v>
      </c>
      <c r="N340" s="386">
        <f t="shared" si="130"/>
        <v>0</v>
      </c>
      <c r="O340" s="386">
        <f t="shared" si="130"/>
        <v>0</v>
      </c>
      <c r="P340" s="386">
        <f t="shared" si="130"/>
        <v>0</v>
      </c>
      <c r="Q340" s="386">
        <f t="shared" si="130"/>
        <v>0</v>
      </c>
      <c r="R340" s="388">
        <f t="shared" si="130"/>
        <v>0</v>
      </c>
      <c r="S340" s="391">
        <f t="shared" si="125"/>
        <v>4881</v>
      </c>
      <c r="T340" s="390">
        <f t="shared" si="130"/>
        <v>0</v>
      </c>
      <c r="U340" s="386">
        <f t="shared" si="130"/>
        <v>0</v>
      </c>
      <c r="V340" s="388">
        <f>V339+V341</f>
        <v>0</v>
      </c>
      <c r="W340" s="452">
        <f t="shared" si="126"/>
        <v>4881</v>
      </c>
    </row>
    <row r="341" spans="1:23" s="292" customFormat="1" ht="21" customHeight="1" x14ac:dyDescent="0.4">
      <c r="A341" s="379"/>
      <c r="B341" s="291"/>
      <c r="C341" s="1707"/>
      <c r="D341" s="856" t="s">
        <v>17</v>
      </c>
      <c r="E341" s="1732"/>
      <c r="F341" s="383"/>
      <c r="G341" s="386"/>
      <c r="H341" s="386"/>
      <c r="I341" s="386">
        <v>0</v>
      </c>
      <c r="J341" s="386"/>
      <c r="K341" s="386">
        <v>0</v>
      </c>
      <c r="L341" s="386"/>
      <c r="M341" s="386">
        <v>0</v>
      </c>
      <c r="N341" s="386"/>
      <c r="O341" s="386"/>
      <c r="P341" s="386"/>
      <c r="Q341" s="386"/>
      <c r="R341" s="388">
        <v>0</v>
      </c>
      <c r="S341" s="391">
        <f t="shared" si="125"/>
        <v>0</v>
      </c>
      <c r="T341" s="390"/>
      <c r="U341" s="386"/>
      <c r="V341" s="388"/>
      <c r="W341" s="452">
        <f t="shared" si="126"/>
        <v>0</v>
      </c>
    </row>
    <row r="342" spans="1:23" s="292" customFormat="1" ht="21" customHeight="1" x14ac:dyDescent="0.4">
      <c r="A342" s="379"/>
      <c r="B342" s="291"/>
      <c r="C342" s="1707" t="s">
        <v>321</v>
      </c>
      <c r="D342" s="897" t="s">
        <v>651</v>
      </c>
      <c r="E342" s="1731" t="s">
        <v>269</v>
      </c>
      <c r="F342" s="383"/>
      <c r="G342" s="386"/>
      <c r="H342" s="386"/>
      <c r="I342" s="386">
        <v>0</v>
      </c>
      <c r="J342" s="386"/>
      <c r="K342" s="386">
        <v>143019</v>
      </c>
      <c r="L342" s="386"/>
      <c r="M342" s="386">
        <v>0</v>
      </c>
      <c r="N342" s="386"/>
      <c r="O342" s="386"/>
      <c r="P342" s="386"/>
      <c r="Q342" s="386"/>
      <c r="R342" s="388"/>
      <c r="S342" s="391">
        <f t="shared" si="125"/>
        <v>143019</v>
      </c>
      <c r="T342" s="390"/>
      <c r="U342" s="386"/>
      <c r="V342" s="388"/>
      <c r="W342" s="452">
        <f t="shared" si="126"/>
        <v>143019</v>
      </c>
    </row>
    <row r="343" spans="1:23" s="292" customFormat="1" ht="21" customHeight="1" x14ac:dyDescent="0.4">
      <c r="A343" s="379"/>
      <c r="B343" s="291"/>
      <c r="C343" s="1707"/>
      <c r="D343" s="856" t="s">
        <v>299</v>
      </c>
      <c r="E343" s="1728"/>
      <c r="F343" s="383"/>
      <c r="G343" s="386">
        <f>G342+G344</f>
        <v>0</v>
      </c>
      <c r="H343" s="386">
        <f t="shared" ref="H343:V343" si="131">H342+H344</f>
        <v>0</v>
      </c>
      <c r="I343" s="386">
        <v>0</v>
      </c>
      <c r="J343" s="386">
        <f t="shared" si="131"/>
        <v>0</v>
      </c>
      <c r="K343" s="386">
        <f t="shared" si="131"/>
        <v>143019</v>
      </c>
      <c r="L343" s="386">
        <f t="shared" si="131"/>
        <v>0</v>
      </c>
      <c r="M343" s="386">
        <v>0</v>
      </c>
      <c r="N343" s="386">
        <f t="shared" si="131"/>
        <v>0</v>
      </c>
      <c r="O343" s="386">
        <f t="shared" si="131"/>
        <v>0</v>
      </c>
      <c r="P343" s="386">
        <f t="shared" si="131"/>
        <v>0</v>
      </c>
      <c r="Q343" s="386">
        <f t="shared" si="131"/>
        <v>0</v>
      </c>
      <c r="R343" s="386">
        <f t="shared" si="131"/>
        <v>0</v>
      </c>
      <c r="S343" s="391">
        <f t="shared" si="125"/>
        <v>143019</v>
      </c>
      <c r="T343" s="390">
        <f t="shared" si="131"/>
        <v>0</v>
      </c>
      <c r="U343" s="386">
        <f t="shared" si="131"/>
        <v>0</v>
      </c>
      <c r="V343" s="388">
        <f t="shared" si="131"/>
        <v>0</v>
      </c>
      <c r="W343" s="452">
        <f t="shared" si="126"/>
        <v>143019</v>
      </c>
    </row>
    <row r="344" spans="1:23" s="292" customFormat="1" ht="21" customHeight="1" x14ac:dyDescent="0.4">
      <c r="A344" s="379"/>
      <c r="B344" s="291"/>
      <c r="C344" s="1707"/>
      <c r="D344" s="965" t="s">
        <v>17</v>
      </c>
      <c r="E344" s="1732"/>
      <c r="F344" s="383"/>
      <c r="G344" s="400"/>
      <c r="H344" s="400"/>
      <c r="I344" s="400">
        <v>0</v>
      </c>
      <c r="J344" s="400"/>
      <c r="K344" s="400">
        <v>0</v>
      </c>
      <c r="L344" s="400"/>
      <c r="M344" s="400">
        <v>0</v>
      </c>
      <c r="N344" s="400"/>
      <c r="O344" s="400"/>
      <c r="P344" s="400"/>
      <c r="Q344" s="400"/>
      <c r="R344" s="424">
        <v>0</v>
      </c>
      <c r="S344" s="391">
        <f t="shared" si="125"/>
        <v>0</v>
      </c>
      <c r="T344" s="453"/>
      <c r="U344" s="400"/>
      <c r="V344" s="424"/>
      <c r="W344" s="452">
        <f t="shared" si="126"/>
        <v>0</v>
      </c>
    </row>
    <row r="345" spans="1:23" s="292" customFormat="1" ht="21" customHeight="1" x14ac:dyDescent="0.4">
      <c r="A345" s="379"/>
      <c r="B345" s="291"/>
      <c r="C345" s="1708" t="s">
        <v>320</v>
      </c>
      <c r="D345" s="897" t="s">
        <v>651</v>
      </c>
      <c r="E345" s="1731" t="s">
        <v>269</v>
      </c>
      <c r="F345" s="383"/>
      <c r="G345" s="400">
        <v>0</v>
      </c>
      <c r="H345" s="400">
        <v>0</v>
      </c>
      <c r="I345" s="400"/>
      <c r="J345" s="400"/>
      <c r="K345" s="400">
        <v>140280</v>
      </c>
      <c r="L345" s="400"/>
      <c r="M345" s="400"/>
      <c r="N345" s="400"/>
      <c r="O345" s="400"/>
      <c r="P345" s="400"/>
      <c r="Q345" s="400"/>
      <c r="R345" s="424"/>
      <c r="S345" s="391">
        <f t="shared" si="125"/>
        <v>140280</v>
      </c>
      <c r="T345" s="453"/>
      <c r="U345" s="400"/>
      <c r="V345" s="424"/>
      <c r="W345" s="452">
        <f t="shared" si="126"/>
        <v>140280</v>
      </c>
    </row>
    <row r="346" spans="1:23" s="292" customFormat="1" ht="21" customHeight="1" x14ac:dyDescent="0.4">
      <c r="A346" s="379"/>
      <c r="B346" s="291"/>
      <c r="C346" s="1708"/>
      <c r="D346" s="856" t="s">
        <v>299</v>
      </c>
      <c r="E346" s="1728"/>
      <c r="F346" s="383"/>
      <c r="G346" s="386">
        <f>G345+G347</f>
        <v>0</v>
      </c>
      <c r="H346" s="386">
        <f t="shared" ref="H346:R346" si="132">H345+H347</f>
        <v>0</v>
      </c>
      <c r="I346" s="386">
        <f t="shared" si="132"/>
        <v>0</v>
      </c>
      <c r="J346" s="386">
        <f t="shared" si="132"/>
        <v>0</v>
      </c>
      <c r="K346" s="386">
        <f t="shared" si="132"/>
        <v>155859</v>
      </c>
      <c r="L346" s="386">
        <f t="shared" si="132"/>
        <v>0</v>
      </c>
      <c r="M346" s="386">
        <f t="shared" si="132"/>
        <v>0</v>
      </c>
      <c r="N346" s="386">
        <f t="shared" si="132"/>
        <v>0</v>
      </c>
      <c r="O346" s="386">
        <f t="shared" si="132"/>
        <v>0</v>
      </c>
      <c r="P346" s="386">
        <f t="shared" si="132"/>
        <v>0</v>
      </c>
      <c r="Q346" s="386">
        <f t="shared" si="132"/>
        <v>0</v>
      </c>
      <c r="R346" s="388">
        <f t="shared" si="132"/>
        <v>0</v>
      </c>
      <c r="S346" s="391">
        <f t="shared" si="125"/>
        <v>155859</v>
      </c>
      <c r="T346" s="390">
        <f>T345+T347</f>
        <v>0</v>
      </c>
      <c r="U346" s="386">
        <f>U345+U347</f>
        <v>0</v>
      </c>
      <c r="V346" s="388">
        <f>V345+V347</f>
        <v>0</v>
      </c>
      <c r="W346" s="452">
        <f t="shared" si="126"/>
        <v>155859</v>
      </c>
    </row>
    <row r="347" spans="1:23" s="1456" customFormat="1" ht="21" customHeight="1" x14ac:dyDescent="0.4">
      <c r="A347" s="1448"/>
      <c r="B347" s="1449"/>
      <c r="C347" s="1708"/>
      <c r="D347" s="1440" t="s">
        <v>17</v>
      </c>
      <c r="E347" s="1732"/>
      <c r="F347" s="1450"/>
      <c r="G347" s="1451">
        <v>0</v>
      </c>
      <c r="H347" s="1451">
        <v>0</v>
      </c>
      <c r="I347" s="1451"/>
      <c r="J347" s="1451"/>
      <c r="K347" s="1451">
        <v>15579</v>
      </c>
      <c r="L347" s="1451"/>
      <c r="M347" s="1451"/>
      <c r="N347" s="1451"/>
      <c r="O347" s="1451"/>
      <c r="P347" s="1451"/>
      <c r="Q347" s="1451"/>
      <c r="R347" s="1452">
        <v>0</v>
      </c>
      <c r="S347" s="1453">
        <f t="shared" si="125"/>
        <v>15579</v>
      </c>
      <c r="T347" s="1454"/>
      <c r="U347" s="1451"/>
      <c r="V347" s="1452"/>
      <c r="W347" s="1455">
        <f t="shared" si="126"/>
        <v>15579</v>
      </c>
    </row>
    <row r="348" spans="1:23" s="292" customFormat="1" ht="21" customHeight="1" x14ac:dyDescent="0.4">
      <c r="A348" s="379"/>
      <c r="B348" s="291"/>
      <c r="C348" s="1707" t="s">
        <v>326</v>
      </c>
      <c r="D348" s="897" t="s">
        <v>600</v>
      </c>
      <c r="E348" s="1731" t="s">
        <v>332</v>
      </c>
      <c r="F348" s="383"/>
      <c r="G348" s="386">
        <v>0</v>
      </c>
      <c r="H348" s="386"/>
      <c r="I348" s="386"/>
      <c r="J348" s="386"/>
      <c r="K348" s="386">
        <v>1502</v>
      </c>
      <c r="L348" s="386"/>
      <c r="M348" s="386"/>
      <c r="N348" s="386"/>
      <c r="O348" s="386"/>
      <c r="P348" s="386"/>
      <c r="Q348" s="386"/>
      <c r="R348" s="388"/>
      <c r="S348" s="391">
        <f t="shared" si="125"/>
        <v>1502</v>
      </c>
      <c r="T348" s="390"/>
      <c r="U348" s="386"/>
      <c r="V348" s="388"/>
      <c r="W348" s="452">
        <f t="shared" si="126"/>
        <v>1502</v>
      </c>
    </row>
    <row r="349" spans="1:23" s="292" customFormat="1" ht="21.75" customHeight="1" x14ac:dyDescent="0.4">
      <c r="A349" s="379"/>
      <c r="B349" s="291"/>
      <c r="C349" s="1707"/>
      <c r="D349" s="856" t="s">
        <v>299</v>
      </c>
      <c r="E349" s="1735"/>
      <c r="F349" s="383"/>
      <c r="G349" s="386">
        <f t="shared" ref="G349:R349" si="133">G348+G350</f>
        <v>0</v>
      </c>
      <c r="H349" s="386">
        <f t="shared" si="133"/>
        <v>0</v>
      </c>
      <c r="I349" s="386">
        <f t="shared" si="133"/>
        <v>0</v>
      </c>
      <c r="J349" s="386">
        <f t="shared" si="133"/>
        <v>0</v>
      </c>
      <c r="K349" s="386">
        <f t="shared" si="133"/>
        <v>1502</v>
      </c>
      <c r="L349" s="386">
        <f t="shared" si="133"/>
        <v>0</v>
      </c>
      <c r="M349" s="386">
        <f t="shared" si="133"/>
        <v>0</v>
      </c>
      <c r="N349" s="386">
        <f t="shared" si="133"/>
        <v>0</v>
      </c>
      <c r="O349" s="386">
        <f t="shared" si="133"/>
        <v>0</v>
      </c>
      <c r="P349" s="386">
        <f t="shared" si="133"/>
        <v>0</v>
      </c>
      <c r="Q349" s="386">
        <f t="shared" si="133"/>
        <v>0</v>
      </c>
      <c r="R349" s="388">
        <f t="shared" si="133"/>
        <v>0</v>
      </c>
      <c r="S349" s="391">
        <f t="shared" si="125"/>
        <v>1502</v>
      </c>
      <c r="T349" s="390">
        <f>T348+T350</f>
        <v>0</v>
      </c>
      <c r="U349" s="386">
        <f>U348+U350</f>
        <v>0</v>
      </c>
      <c r="V349" s="388">
        <f>V348+V350</f>
        <v>0</v>
      </c>
      <c r="W349" s="452">
        <f t="shared" si="126"/>
        <v>1502</v>
      </c>
    </row>
    <row r="350" spans="1:23" s="292" customFormat="1" ht="21" customHeight="1" x14ac:dyDescent="0.4">
      <c r="A350" s="379"/>
      <c r="B350" s="291"/>
      <c r="C350" s="1707"/>
      <c r="D350" s="856" t="s">
        <v>17</v>
      </c>
      <c r="E350" s="1736"/>
      <c r="F350" s="383"/>
      <c r="G350" s="384">
        <v>0</v>
      </c>
      <c r="H350" s="384">
        <v>0</v>
      </c>
      <c r="I350" s="384">
        <v>0</v>
      </c>
      <c r="J350" s="384"/>
      <c r="K350" s="384">
        <v>0</v>
      </c>
      <c r="L350" s="384"/>
      <c r="M350" s="384">
        <v>0</v>
      </c>
      <c r="N350" s="384">
        <v>0</v>
      </c>
      <c r="O350" s="384"/>
      <c r="P350" s="384"/>
      <c r="Q350" s="384"/>
      <c r="R350" s="387">
        <v>0</v>
      </c>
      <c r="S350" s="391">
        <f t="shared" si="125"/>
        <v>0</v>
      </c>
      <c r="T350" s="389"/>
      <c r="U350" s="385"/>
      <c r="V350" s="387"/>
      <c r="W350" s="452">
        <f t="shared" si="126"/>
        <v>0</v>
      </c>
    </row>
    <row r="351" spans="1:23" s="292" customFormat="1" ht="21" customHeight="1" x14ac:dyDescent="0.4">
      <c r="A351" s="379"/>
      <c r="B351" s="291"/>
      <c r="C351" s="1771" t="s">
        <v>699</v>
      </c>
      <c r="D351" s="897" t="s">
        <v>600</v>
      </c>
      <c r="E351" s="1730" t="s">
        <v>332</v>
      </c>
      <c r="F351" s="383"/>
      <c r="G351" s="384">
        <v>0</v>
      </c>
      <c r="H351" s="384">
        <v>0</v>
      </c>
      <c r="I351" s="384">
        <v>0</v>
      </c>
      <c r="J351" s="384"/>
      <c r="K351" s="384"/>
      <c r="L351" s="384">
        <v>46000</v>
      </c>
      <c r="M351" s="384"/>
      <c r="N351" s="384"/>
      <c r="O351" s="384"/>
      <c r="P351" s="384"/>
      <c r="Q351" s="384">
        <v>0</v>
      </c>
      <c r="R351" s="387">
        <v>0</v>
      </c>
      <c r="S351" s="391">
        <f t="shared" si="125"/>
        <v>46000</v>
      </c>
      <c r="T351" s="389"/>
      <c r="U351" s="385"/>
      <c r="V351" s="387"/>
      <c r="W351" s="452">
        <f t="shared" si="126"/>
        <v>46000</v>
      </c>
    </row>
    <row r="352" spans="1:23" s="292" customFormat="1" ht="21" customHeight="1" x14ac:dyDescent="0.4">
      <c r="A352" s="379"/>
      <c r="B352" s="291"/>
      <c r="C352" s="1771"/>
      <c r="D352" s="856" t="s">
        <v>299</v>
      </c>
      <c r="E352" s="1730"/>
      <c r="F352" s="383"/>
      <c r="G352" s="386">
        <f t="shared" ref="G352:R352" si="134">G351+G353</f>
        <v>0</v>
      </c>
      <c r="H352" s="386">
        <f t="shared" si="134"/>
        <v>0</v>
      </c>
      <c r="I352" s="386">
        <f t="shared" si="134"/>
        <v>0</v>
      </c>
      <c r="J352" s="386">
        <f t="shared" si="134"/>
        <v>0</v>
      </c>
      <c r="K352" s="386">
        <f t="shared" si="134"/>
        <v>0</v>
      </c>
      <c r="L352" s="386">
        <f t="shared" si="134"/>
        <v>54667</v>
      </c>
      <c r="M352" s="386">
        <f t="shared" si="134"/>
        <v>0</v>
      </c>
      <c r="N352" s="386">
        <f t="shared" si="134"/>
        <v>0</v>
      </c>
      <c r="O352" s="386">
        <f t="shared" si="134"/>
        <v>0</v>
      </c>
      <c r="P352" s="386">
        <f t="shared" si="134"/>
        <v>0</v>
      </c>
      <c r="Q352" s="386">
        <f t="shared" si="134"/>
        <v>0</v>
      </c>
      <c r="R352" s="388">
        <f t="shared" si="134"/>
        <v>0</v>
      </c>
      <c r="S352" s="391">
        <f t="shared" si="125"/>
        <v>54667</v>
      </c>
      <c r="T352" s="390">
        <f>T351+T353</f>
        <v>0</v>
      </c>
      <c r="U352" s="386">
        <f>U351+U353</f>
        <v>0</v>
      </c>
      <c r="V352" s="388">
        <f>V351+V353</f>
        <v>0</v>
      </c>
      <c r="W352" s="452">
        <f t="shared" si="126"/>
        <v>54667</v>
      </c>
    </row>
    <row r="353" spans="1:32" s="1456" customFormat="1" ht="21" customHeight="1" x14ac:dyDescent="0.4">
      <c r="A353" s="1448"/>
      <c r="B353" s="1449"/>
      <c r="C353" s="1771"/>
      <c r="D353" s="1368" t="s">
        <v>17</v>
      </c>
      <c r="E353" s="1730"/>
      <c r="F353" s="1450"/>
      <c r="G353" s="1457">
        <v>0</v>
      </c>
      <c r="H353" s="1457">
        <v>0</v>
      </c>
      <c r="I353" s="1457">
        <v>0</v>
      </c>
      <c r="J353" s="1457"/>
      <c r="K353" s="1457"/>
      <c r="L353" s="1457">
        <v>8667</v>
      </c>
      <c r="M353" s="1457"/>
      <c r="N353" s="1457"/>
      <c r="O353" s="1457"/>
      <c r="P353" s="1457"/>
      <c r="Q353" s="1457">
        <v>0</v>
      </c>
      <c r="R353" s="1458">
        <v>0</v>
      </c>
      <c r="S353" s="1459">
        <f t="shared" si="125"/>
        <v>8667</v>
      </c>
      <c r="T353" s="1460"/>
      <c r="U353" s="1461"/>
      <c r="V353" s="1458">
        <v>0</v>
      </c>
      <c r="W353" s="1462">
        <f t="shared" si="126"/>
        <v>8667</v>
      </c>
      <c r="X353" s="1412"/>
      <c r="Y353" s="1412"/>
      <c r="Z353" s="1412"/>
      <c r="AA353" s="1412"/>
      <c r="AB353" s="1412"/>
      <c r="AC353" s="1412"/>
      <c r="AD353" s="1412"/>
      <c r="AE353" s="1412"/>
      <c r="AF353" s="1412"/>
    </row>
    <row r="354" spans="1:32" s="292" customFormat="1" ht="21" customHeight="1" x14ac:dyDescent="0.4">
      <c r="A354" s="379"/>
      <c r="B354" s="291"/>
      <c r="C354" s="1707" t="s">
        <v>303</v>
      </c>
      <c r="D354" s="897" t="s">
        <v>600</v>
      </c>
      <c r="E354" s="1730" t="s">
        <v>269</v>
      </c>
      <c r="F354" s="383"/>
      <c r="G354" s="384"/>
      <c r="H354" s="384"/>
      <c r="I354" s="384">
        <v>82450</v>
      </c>
      <c r="J354" s="384"/>
      <c r="K354" s="384"/>
      <c r="L354" s="384"/>
      <c r="M354" s="384"/>
      <c r="N354" s="384"/>
      <c r="O354" s="384"/>
      <c r="P354" s="384"/>
      <c r="Q354" s="384"/>
      <c r="R354" s="387"/>
      <c r="S354" s="391">
        <f t="shared" si="125"/>
        <v>82450</v>
      </c>
      <c r="T354" s="389"/>
      <c r="U354" s="384"/>
      <c r="V354" s="387"/>
      <c r="W354" s="452">
        <f t="shared" si="126"/>
        <v>82450</v>
      </c>
      <c r="X354" s="215"/>
      <c r="Y354" s="215"/>
      <c r="Z354" s="215"/>
      <c r="AA354" s="215"/>
      <c r="AB354" s="215"/>
      <c r="AC354" s="215"/>
      <c r="AD354" s="215"/>
      <c r="AE354" s="215"/>
      <c r="AF354" s="215"/>
    </row>
    <row r="355" spans="1:32" s="292" customFormat="1" ht="21" customHeight="1" x14ac:dyDescent="0.4">
      <c r="A355" s="379"/>
      <c r="B355" s="291"/>
      <c r="C355" s="1707"/>
      <c r="D355" s="856" t="s">
        <v>299</v>
      </c>
      <c r="E355" s="1730"/>
      <c r="F355" s="383"/>
      <c r="G355" s="386">
        <f t="shared" ref="G355:R355" si="135">G354+G356</f>
        <v>0</v>
      </c>
      <c r="H355" s="386">
        <f t="shared" si="135"/>
        <v>0</v>
      </c>
      <c r="I355" s="386">
        <f t="shared" si="135"/>
        <v>82450</v>
      </c>
      <c r="J355" s="386">
        <f t="shared" si="135"/>
        <v>0</v>
      </c>
      <c r="K355" s="386">
        <f t="shared" si="135"/>
        <v>0</v>
      </c>
      <c r="L355" s="386">
        <f t="shared" si="135"/>
        <v>0</v>
      </c>
      <c r="M355" s="386">
        <f t="shared" si="135"/>
        <v>0</v>
      </c>
      <c r="N355" s="386">
        <f t="shared" si="135"/>
        <v>0</v>
      </c>
      <c r="O355" s="386">
        <f t="shared" si="135"/>
        <v>0</v>
      </c>
      <c r="P355" s="386">
        <f t="shared" si="135"/>
        <v>0</v>
      </c>
      <c r="Q355" s="386">
        <f t="shared" si="135"/>
        <v>0</v>
      </c>
      <c r="R355" s="388">
        <f t="shared" si="135"/>
        <v>0</v>
      </c>
      <c r="S355" s="391">
        <f t="shared" si="125"/>
        <v>82450</v>
      </c>
      <c r="T355" s="390">
        <f>T354+T356</f>
        <v>0</v>
      </c>
      <c r="U355" s="386">
        <f>U354+U356</f>
        <v>0</v>
      </c>
      <c r="V355" s="388">
        <f>V354+V356</f>
        <v>0</v>
      </c>
      <c r="W355" s="452">
        <f t="shared" si="126"/>
        <v>82450</v>
      </c>
      <c r="X355" s="215"/>
      <c r="Y355" s="215"/>
      <c r="Z355" s="215"/>
      <c r="AA355" s="215"/>
      <c r="AB355" s="215"/>
      <c r="AC355" s="215"/>
      <c r="AD355" s="215"/>
      <c r="AE355" s="215"/>
      <c r="AF355" s="215"/>
    </row>
    <row r="356" spans="1:32" s="292" customFormat="1" ht="21" customHeight="1" x14ac:dyDescent="0.4">
      <c r="A356" s="379"/>
      <c r="B356" s="291"/>
      <c r="C356" s="1707"/>
      <c r="D356" s="856" t="s">
        <v>17</v>
      </c>
      <c r="E356" s="1730"/>
      <c r="F356" s="383"/>
      <c r="G356" s="384"/>
      <c r="H356" s="384"/>
      <c r="I356" s="384">
        <v>0</v>
      </c>
      <c r="J356" s="384"/>
      <c r="K356" s="384">
        <v>0</v>
      </c>
      <c r="L356" s="384"/>
      <c r="M356" s="384">
        <v>0</v>
      </c>
      <c r="N356" s="384"/>
      <c r="O356" s="384"/>
      <c r="P356" s="384">
        <v>0</v>
      </c>
      <c r="Q356" s="384"/>
      <c r="R356" s="387"/>
      <c r="S356" s="391">
        <f t="shared" si="125"/>
        <v>0</v>
      </c>
      <c r="T356" s="389"/>
      <c r="U356" s="385">
        <v>0</v>
      </c>
      <c r="V356" s="387"/>
      <c r="W356" s="452">
        <f t="shared" si="126"/>
        <v>0</v>
      </c>
      <c r="X356" s="215"/>
      <c r="Y356" s="215"/>
      <c r="Z356" s="215"/>
      <c r="AA356" s="215"/>
      <c r="AB356" s="215"/>
      <c r="AC356" s="215"/>
      <c r="AD356" s="215"/>
      <c r="AE356" s="215"/>
      <c r="AF356" s="215"/>
    </row>
    <row r="357" spans="1:32" s="292" customFormat="1" ht="21" hidden="1" customHeight="1" x14ac:dyDescent="0.4">
      <c r="A357" s="379"/>
      <c r="B357" s="291"/>
      <c r="C357" s="1707"/>
      <c r="D357" s="897" t="s">
        <v>600</v>
      </c>
      <c r="E357" s="1730" t="s">
        <v>269</v>
      </c>
      <c r="F357" s="383"/>
      <c r="G357" s="384"/>
      <c r="H357" s="384"/>
      <c r="I357" s="384"/>
      <c r="J357" s="384"/>
      <c r="K357" s="384"/>
      <c r="L357" s="384"/>
      <c r="M357" s="384"/>
      <c r="N357" s="384"/>
      <c r="O357" s="384"/>
      <c r="P357" s="384"/>
      <c r="Q357" s="384"/>
      <c r="R357" s="387"/>
      <c r="S357" s="391">
        <f t="shared" si="125"/>
        <v>0</v>
      </c>
      <c r="T357" s="389"/>
      <c r="U357" s="385"/>
      <c r="V357" s="387"/>
      <c r="W357" s="452">
        <f t="shared" si="126"/>
        <v>0</v>
      </c>
      <c r="X357" s="215"/>
      <c r="Y357" s="215"/>
      <c r="Z357" s="215"/>
      <c r="AA357" s="215"/>
      <c r="AB357" s="215"/>
      <c r="AC357" s="215"/>
      <c r="AD357" s="215"/>
      <c r="AE357" s="215"/>
      <c r="AF357" s="215"/>
    </row>
    <row r="358" spans="1:32" s="292" customFormat="1" ht="21" hidden="1" customHeight="1" x14ac:dyDescent="0.4">
      <c r="A358" s="379"/>
      <c r="B358" s="291"/>
      <c r="C358" s="1707"/>
      <c r="D358" s="856" t="s">
        <v>299</v>
      </c>
      <c r="E358" s="1730"/>
      <c r="F358" s="383"/>
      <c r="G358" s="386">
        <f>G357+G359</f>
        <v>0</v>
      </c>
      <c r="H358" s="386">
        <f t="shared" ref="H358:T358" si="136">H357+H359</f>
        <v>0</v>
      </c>
      <c r="I358" s="386">
        <f t="shared" si="136"/>
        <v>0</v>
      </c>
      <c r="J358" s="386">
        <f t="shared" si="136"/>
        <v>0</v>
      </c>
      <c r="K358" s="386">
        <f t="shared" si="136"/>
        <v>0</v>
      </c>
      <c r="L358" s="386">
        <f t="shared" si="136"/>
        <v>0</v>
      </c>
      <c r="M358" s="386">
        <f t="shared" si="136"/>
        <v>0</v>
      </c>
      <c r="N358" s="386">
        <f t="shared" si="136"/>
        <v>0</v>
      </c>
      <c r="O358" s="386">
        <f t="shared" si="136"/>
        <v>0</v>
      </c>
      <c r="P358" s="386">
        <f t="shared" si="136"/>
        <v>0</v>
      </c>
      <c r="Q358" s="386">
        <f t="shared" si="136"/>
        <v>0</v>
      </c>
      <c r="R358" s="388">
        <f t="shared" si="136"/>
        <v>0</v>
      </c>
      <c r="S358" s="391">
        <f t="shared" si="125"/>
        <v>0</v>
      </c>
      <c r="T358" s="390">
        <f t="shared" si="136"/>
        <v>0</v>
      </c>
      <c r="U358" s="386">
        <f t="shared" ref="U358" si="137">U357+U359</f>
        <v>0</v>
      </c>
      <c r="V358" s="388">
        <f t="shared" ref="V358" si="138">V357+V359</f>
        <v>0</v>
      </c>
      <c r="W358" s="452">
        <f t="shared" si="126"/>
        <v>0</v>
      </c>
      <c r="X358" s="215"/>
      <c r="Y358" s="215"/>
      <c r="Z358" s="215"/>
      <c r="AA358" s="215"/>
      <c r="AB358" s="215"/>
      <c r="AC358" s="215"/>
      <c r="AD358" s="215"/>
      <c r="AE358" s="215"/>
      <c r="AF358" s="215"/>
    </row>
    <row r="359" spans="1:32" s="292" customFormat="1" ht="21" hidden="1" customHeight="1" x14ac:dyDescent="0.4">
      <c r="A359" s="379"/>
      <c r="B359" s="291"/>
      <c r="C359" s="1704"/>
      <c r="D359" s="856" t="s">
        <v>17</v>
      </c>
      <c r="E359" s="1731"/>
      <c r="F359" s="383"/>
      <c r="G359" s="384"/>
      <c r="H359" s="384"/>
      <c r="I359" s="384"/>
      <c r="J359" s="384"/>
      <c r="K359" s="384"/>
      <c r="L359" s="384"/>
      <c r="M359" s="384"/>
      <c r="N359" s="384">
        <v>0</v>
      </c>
      <c r="O359" s="384"/>
      <c r="P359" s="384"/>
      <c r="Q359" s="384"/>
      <c r="R359" s="387"/>
      <c r="S359" s="391">
        <f t="shared" si="125"/>
        <v>0</v>
      </c>
      <c r="T359" s="389"/>
      <c r="U359" s="385"/>
      <c r="V359" s="387"/>
      <c r="W359" s="452">
        <f t="shared" si="126"/>
        <v>0</v>
      </c>
      <c r="X359" s="215"/>
      <c r="Y359" s="215"/>
      <c r="Z359" s="215"/>
      <c r="AA359" s="215"/>
      <c r="AB359" s="215"/>
      <c r="AC359" s="215"/>
      <c r="AD359" s="215"/>
      <c r="AE359" s="215"/>
      <c r="AF359" s="215"/>
    </row>
    <row r="360" spans="1:32" s="292" customFormat="1" ht="21" customHeight="1" x14ac:dyDescent="0.4">
      <c r="A360" s="379"/>
      <c r="B360" s="291"/>
      <c r="C360" s="1707" t="s">
        <v>346</v>
      </c>
      <c r="D360" s="897" t="s">
        <v>651</v>
      </c>
      <c r="E360" s="1730" t="s">
        <v>332</v>
      </c>
      <c r="F360" s="383"/>
      <c r="G360" s="384"/>
      <c r="H360" s="384"/>
      <c r="I360" s="384">
        <v>100</v>
      </c>
      <c r="J360" s="384"/>
      <c r="K360" s="384"/>
      <c r="L360" s="384"/>
      <c r="M360" s="384"/>
      <c r="N360" s="384"/>
      <c r="O360" s="384"/>
      <c r="P360" s="384"/>
      <c r="Q360" s="384"/>
      <c r="R360" s="384"/>
      <c r="S360" s="391">
        <f t="shared" si="125"/>
        <v>100</v>
      </c>
      <c r="T360" s="385"/>
      <c r="U360" s="385"/>
      <c r="V360" s="384"/>
      <c r="W360" s="452">
        <f t="shared" si="126"/>
        <v>100</v>
      </c>
      <c r="X360" s="215"/>
      <c r="Y360" s="215"/>
      <c r="Z360" s="215"/>
      <c r="AA360" s="215"/>
      <c r="AB360" s="215"/>
      <c r="AC360" s="215"/>
      <c r="AD360" s="215"/>
      <c r="AE360" s="215"/>
      <c r="AF360" s="215"/>
    </row>
    <row r="361" spans="1:32" s="292" customFormat="1" ht="21" customHeight="1" x14ac:dyDescent="0.4">
      <c r="A361" s="379"/>
      <c r="B361" s="291"/>
      <c r="C361" s="1707"/>
      <c r="D361" s="856" t="s">
        <v>299</v>
      </c>
      <c r="E361" s="1730"/>
      <c r="F361" s="383"/>
      <c r="H361" s="386">
        <f t="shared" ref="H361:R361" si="139">H360+H362</f>
        <v>0</v>
      </c>
      <c r="I361" s="386">
        <f t="shared" si="139"/>
        <v>100</v>
      </c>
      <c r="J361" s="386">
        <f t="shared" si="139"/>
        <v>0</v>
      </c>
      <c r="K361" s="386">
        <f t="shared" si="139"/>
        <v>0</v>
      </c>
      <c r="L361" s="386">
        <f t="shared" si="139"/>
        <v>0</v>
      </c>
      <c r="M361" s="386">
        <f t="shared" si="139"/>
        <v>0</v>
      </c>
      <c r="N361" s="386">
        <f t="shared" si="139"/>
        <v>0</v>
      </c>
      <c r="O361" s="386">
        <f t="shared" si="139"/>
        <v>0</v>
      </c>
      <c r="P361" s="386">
        <f t="shared" si="139"/>
        <v>0</v>
      </c>
      <c r="Q361" s="386">
        <f t="shared" si="139"/>
        <v>0</v>
      </c>
      <c r="R361" s="386">
        <f t="shared" si="139"/>
        <v>0</v>
      </c>
      <c r="S361" s="391">
        <f t="shared" si="125"/>
        <v>100</v>
      </c>
      <c r="T361" s="386">
        <f>T360+T362</f>
        <v>0</v>
      </c>
      <c r="U361" s="386">
        <f>U360+U362</f>
        <v>0</v>
      </c>
      <c r="V361" s="386">
        <f>V360+V362</f>
        <v>0</v>
      </c>
      <c r="W361" s="452">
        <f t="shared" si="126"/>
        <v>100</v>
      </c>
      <c r="X361" s="215"/>
      <c r="Y361" s="215"/>
      <c r="Z361" s="215"/>
      <c r="AA361" s="215"/>
      <c r="AB361" s="215"/>
      <c r="AC361" s="215"/>
      <c r="AD361" s="215"/>
      <c r="AE361" s="215"/>
      <c r="AF361" s="215"/>
    </row>
    <row r="362" spans="1:32" s="292" customFormat="1" ht="20.25" customHeight="1" thickBot="1" x14ac:dyDescent="0.45">
      <c r="A362" s="379"/>
      <c r="B362" s="291"/>
      <c r="C362" s="1707"/>
      <c r="D362" s="965" t="s">
        <v>17</v>
      </c>
      <c r="E362" s="1730"/>
      <c r="F362" s="383"/>
      <c r="G362" s="400"/>
      <c r="H362" s="400"/>
      <c r="I362" s="400">
        <v>0</v>
      </c>
      <c r="J362" s="400"/>
      <c r="K362" s="400"/>
      <c r="L362" s="400"/>
      <c r="M362" s="400"/>
      <c r="N362" s="400"/>
      <c r="O362" s="400"/>
      <c r="P362" s="400"/>
      <c r="Q362" s="400"/>
      <c r="R362" s="424"/>
      <c r="S362" s="1044">
        <f t="shared" si="125"/>
        <v>0</v>
      </c>
      <c r="T362" s="453"/>
      <c r="U362" s="400"/>
      <c r="V362" s="424"/>
      <c r="W362" s="1045">
        <f t="shared" si="126"/>
        <v>0</v>
      </c>
      <c r="X362" s="289"/>
      <c r="Y362" s="289"/>
      <c r="Z362" s="289"/>
      <c r="AA362" s="289"/>
      <c r="AB362" s="289"/>
      <c r="AC362" s="289"/>
      <c r="AD362" s="289"/>
      <c r="AE362" s="289"/>
      <c r="AF362" s="289"/>
    </row>
    <row r="363" spans="1:32" s="292" customFormat="1" ht="21" hidden="1" customHeight="1" x14ac:dyDescent="0.4">
      <c r="A363" s="379"/>
      <c r="B363" s="291"/>
      <c r="C363" s="1707"/>
      <c r="D363" s="897" t="s">
        <v>651</v>
      </c>
      <c r="E363" s="1730" t="s">
        <v>332</v>
      </c>
      <c r="F363" s="383"/>
      <c r="G363" s="400"/>
      <c r="H363" s="400"/>
      <c r="I363" s="400"/>
      <c r="J363" s="400"/>
      <c r="K363" s="400"/>
      <c r="L363" s="400"/>
      <c r="M363" s="400"/>
      <c r="N363" s="400"/>
      <c r="O363" s="400"/>
      <c r="P363" s="400"/>
      <c r="Q363" s="400"/>
      <c r="R363" s="400"/>
      <c r="S363" s="391">
        <f t="shared" si="125"/>
        <v>0</v>
      </c>
      <c r="T363" s="400"/>
      <c r="U363" s="400"/>
      <c r="V363" s="400"/>
      <c r="W363" s="452">
        <f t="shared" si="126"/>
        <v>0</v>
      </c>
      <c r="X363" s="215"/>
      <c r="Y363" s="215"/>
      <c r="Z363" s="215"/>
      <c r="AA363" s="215"/>
      <c r="AB363" s="215"/>
      <c r="AC363" s="215"/>
      <c r="AD363" s="215"/>
      <c r="AE363" s="215"/>
      <c r="AF363" s="215"/>
    </row>
    <row r="364" spans="1:32" s="292" customFormat="1" ht="18.75" hidden="1" customHeight="1" x14ac:dyDescent="0.4">
      <c r="A364" s="379"/>
      <c r="B364" s="291"/>
      <c r="C364" s="1707"/>
      <c r="D364" s="856" t="s">
        <v>299</v>
      </c>
      <c r="E364" s="1730"/>
      <c r="F364" s="383"/>
      <c r="G364" s="386">
        <f t="shared" ref="G364:V364" si="140">G363+G365</f>
        <v>0</v>
      </c>
      <c r="H364" s="386">
        <f t="shared" si="140"/>
        <v>0</v>
      </c>
      <c r="I364" s="386">
        <f t="shared" si="140"/>
        <v>0</v>
      </c>
      <c r="J364" s="386">
        <f t="shared" si="140"/>
        <v>0</v>
      </c>
      <c r="K364" s="386">
        <f t="shared" si="140"/>
        <v>0</v>
      </c>
      <c r="L364" s="386">
        <f t="shared" si="140"/>
        <v>0</v>
      </c>
      <c r="M364" s="386">
        <f t="shared" si="140"/>
        <v>0</v>
      </c>
      <c r="N364" s="386">
        <f t="shared" si="140"/>
        <v>0</v>
      </c>
      <c r="O364" s="386">
        <f t="shared" si="140"/>
        <v>0</v>
      </c>
      <c r="P364" s="386">
        <f t="shared" si="140"/>
        <v>0</v>
      </c>
      <c r="Q364" s="386">
        <f t="shared" si="140"/>
        <v>0</v>
      </c>
      <c r="R364" s="386">
        <f t="shared" si="140"/>
        <v>0</v>
      </c>
      <c r="S364" s="391">
        <f t="shared" si="125"/>
        <v>0</v>
      </c>
      <c r="T364" s="386">
        <f t="shared" si="140"/>
        <v>0</v>
      </c>
      <c r="U364" s="386">
        <f t="shared" si="140"/>
        <v>0</v>
      </c>
      <c r="V364" s="386">
        <f t="shared" si="140"/>
        <v>0</v>
      </c>
      <c r="W364" s="452">
        <f t="shared" si="126"/>
        <v>0</v>
      </c>
      <c r="X364" s="215"/>
      <c r="Y364" s="215"/>
      <c r="Z364" s="215"/>
      <c r="AA364" s="215"/>
      <c r="AB364" s="215"/>
      <c r="AC364" s="215"/>
      <c r="AD364" s="215"/>
      <c r="AE364" s="215"/>
      <c r="AF364" s="215"/>
    </row>
    <row r="365" spans="1:32" s="292" customFormat="1" ht="21" hidden="1" customHeight="1" thickBot="1" x14ac:dyDescent="0.45">
      <c r="A365" s="566"/>
      <c r="B365" s="567"/>
      <c r="C365" s="1707"/>
      <c r="D365" s="1047" t="s">
        <v>17</v>
      </c>
      <c r="E365" s="1731"/>
      <c r="F365" s="572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>
        <v>0</v>
      </c>
      <c r="S365" s="689">
        <f t="shared" si="125"/>
        <v>0</v>
      </c>
      <c r="T365" s="573"/>
      <c r="U365" s="573"/>
      <c r="V365" s="574"/>
      <c r="W365" s="687">
        <f t="shared" si="126"/>
        <v>0</v>
      </c>
      <c r="X365" s="215"/>
      <c r="Y365" s="215"/>
      <c r="Z365" s="215"/>
      <c r="AA365" s="215"/>
      <c r="AB365" s="215"/>
      <c r="AC365" s="215"/>
      <c r="AD365" s="215"/>
      <c r="AE365" s="215"/>
      <c r="AF365" s="215"/>
    </row>
    <row r="366" spans="1:32" ht="21" customHeight="1" thickTop="1" thickBot="1" x14ac:dyDescent="0.4">
      <c r="A366" s="545"/>
      <c r="B366" s="547"/>
      <c r="C366" s="547" t="s">
        <v>356</v>
      </c>
      <c r="D366" s="1006" t="s">
        <v>600</v>
      </c>
      <c r="E366" s="548"/>
      <c r="F366" s="549">
        <v>94</v>
      </c>
      <c r="G366" s="550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180487</v>
      </c>
      <c r="H366" s="550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30635</v>
      </c>
      <c r="I366" s="550">
        <f t="shared" si="141"/>
        <v>831005</v>
      </c>
      <c r="J366" s="550">
        <f t="shared" si="141"/>
        <v>34528</v>
      </c>
      <c r="K366" s="550">
        <f t="shared" si="141"/>
        <v>324979</v>
      </c>
      <c r="L366" s="550">
        <f t="shared" si="141"/>
        <v>334408</v>
      </c>
      <c r="M366" s="550">
        <f t="shared" si="141"/>
        <v>4309438</v>
      </c>
      <c r="N366" s="550">
        <f t="shared" si="141"/>
        <v>44500</v>
      </c>
      <c r="O366" s="550">
        <f t="shared" si="141"/>
        <v>0</v>
      </c>
      <c r="P366" s="550">
        <f t="shared" si="141"/>
        <v>0</v>
      </c>
      <c r="Q366" s="550">
        <f t="shared" si="141"/>
        <v>0</v>
      </c>
      <c r="R366" s="575">
        <f t="shared" si="141"/>
        <v>379153</v>
      </c>
      <c r="S366" s="690">
        <f t="shared" si="125"/>
        <v>6469133</v>
      </c>
      <c r="T366" s="550">
        <f t="shared" si="141"/>
        <v>47683</v>
      </c>
      <c r="U366" s="550">
        <f t="shared" si="141"/>
        <v>0</v>
      </c>
      <c r="V366" s="575">
        <f t="shared" si="141"/>
        <v>1118419</v>
      </c>
      <c r="W366" s="688">
        <f t="shared" si="126"/>
        <v>7635235</v>
      </c>
    </row>
    <row r="367" spans="1:32" ht="21" customHeight="1" thickTop="1" thickBot="1" x14ac:dyDescent="0.4">
      <c r="A367" s="546"/>
      <c r="B367" s="441"/>
      <c r="C367" s="251" t="s">
        <v>356</v>
      </c>
      <c r="D367" s="1048" t="s">
        <v>299</v>
      </c>
      <c r="E367" s="252"/>
      <c r="F367" s="253"/>
      <c r="G367" s="550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193950</v>
      </c>
      <c r="H367" s="550">
        <f t="shared" si="142"/>
        <v>32726</v>
      </c>
      <c r="I367" s="550">
        <f t="shared" si="142"/>
        <v>866934</v>
      </c>
      <c r="J367" s="550">
        <f t="shared" si="142"/>
        <v>36528</v>
      </c>
      <c r="K367" s="550">
        <f t="shared" si="142"/>
        <v>340558</v>
      </c>
      <c r="L367" s="550">
        <f t="shared" si="142"/>
        <v>341805</v>
      </c>
      <c r="M367" s="550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5291774</v>
      </c>
      <c r="N367" s="550">
        <f t="shared" si="142"/>
        <v>113723</v>
      </c>
      <c r="O367" s="550">
        <f t="shared" si="142"/>
        <v>0</v>
      </c>
      <c r="P367" s="550">
        <f t="shared" si="142"/>
        <v>0</v>
      </c>
      <c r="Q367" s="550">
        <f t="shared" si="142"/>
        <v>0</v>
      </c>
      <c r="R367" s="575">
        <f t="shared" si="142"/>
        <v>189763</v>
      </c>
      <c r="S367" s="695">
        <f t="shared" si="125"/>
        <v>7407761</v>
      </c>
      <c r="T367" s="550">
        <f t="shared" si="142"/>
        <v>47683</v>
      </c>
      <c r="U367" s="550">
        <f t="shared" si="142"/>
        <v>0</v>
      </c>
      <c r="V367" s="575">
        <f t="shared" si="142"/>
        <v>1142168</v>
      </c>
      <c r="W367" s="688">
        <f t="shared" si="126"/>
        <v>8597612</v>
      </c>
      <c r="X367" s="460"/>
      <c r="Y367" s="460"/>
      <c r="Z367" s="460"/>
      <c r="AA367" s="460"/>
      <c r="AB367" s="460"/>
      <c r="AC367" s="460"/>
      <c r="AD367" s="460"/>
      <c r="AE367" s="460"/>
      <c r="AF367" s="460"/>
    </row>
    <row r="368" spans="1:32" s="1419" customFormat="1" ht="21" customHeight="1" thickTop="1" thickBot="1" x14ac:dyDescent="0.45">
      <c r="A368" s="1463"/>
      <c r="B368" s="1464"/>
      <c r="C368" s="1465" t="s">
        <v>356</v>
      </c>
      <c r="D368" s="1466" t="s">
        <v>17</v>
      </c>
      <c r="E368" s="1467"/>
      <c r="F368" s="1468"/>
      <c r="G368" s="1469">
        <f t="shared" si="142"/>
        <v>13463</v>
      </c>
      <c r="H368" s="1469">
        <f t="shared" si="142"/>
        <v>2091</v>
      </c>
      <c r="I368" s="1469">
        <f t="shared" si="142"/>
        <v>35929</v>
      </c>
      <c r="J368" s="1469">
        <f t="shared" si="142"/>
        <v>2000</v>
      </c>
      <c r="K368" s="1469">
        <f t="shared" si="142"/>
        <v>15579</v>
      </c>
      <c r="L368" s="1469">
        <f t="shared" si="142"/>
        <v>7397</v>
      </c>
      <c r="M368" s="1469">
        <f t="shared" si="142"/>
        <v>982336</v>
      </c>
      <c r="N368" s="1469">
        <f t="shared" si="142"/>
        <v>69223</v>
      </c>
      <c r="O368" s="1469">
        <f t="shared" si="142"/>
        <v>0</v>
      </c>
      <c r="P368" s="1469">
        <f t="shared" si="142"/>
        <v>0</v>
      </c>
      <c r="Q368" s="1469">
        <f t="shared" si="142"/>
        <v>0</v>
      </c>
      <c r="R368" s="1470">
        <f t="shared" si="142"/>
        <v>-189390</v>
      </c>
      <c r="S368" s="1471">
        <f t="shared" si="125"/>
        <v>938628</v>
      </c>
      <c r="T368" s="1469">
        <f t="shared" si="142"/>
        <v>0</v>
      </c>
      <c r="U368" s="1469">
        <f t="shared" si="142"/>
        <v>0</v>
      </c>
      <c r="V368" s="1470">
        <f t="shared" si="142"/>
        <v>23749</v>
      </c>
      <c r="W368" s="1472">
        <f t="shared" si="126"/>
        <v>962377</v>
      </c>
      <c r="X368" s="1473"/>
      <c r="Y368" s="1473"/>
      <c r="Z368" s="1473"/>
      <c r="AA368" s="1473"/>
      <c r="AB368" s="1473"/>
      <c r="AC368" s="1473"/>
      <c r="AD368" s="1473"/>
      <c r="AE368" s="1473"/>
      <c r="AF368" s="1473"/>
    </row>
    <row r="369" spans="1:32" ht="18.75" thickTop="1" x14ac:dyDescent="0.35">
      <c r="D369" s="897"/>
      <c r="X369" s="460"/>
      <c r="Y369" s="460"/>
      <c r="Z369" s="460"/>
      <c r="AA369" s="460"/>
      <c r="AB369" s="460"/>
      <c r="AC369" s="460"/>
      <c r="AD369" s="460"/>
      <c r="AE369" s="460"/>
      <c r="AF369" s="460"/>
    </row>
    <row r="370" spans="1:32" x14ac:dyDescent="0.35">
      <c r="D370" s="856"/>
      <c r="X370" s="460"/>
      <c r="Y370" s="460"/>
      <c r="Z370" s="460"/>
      <c r="AA370" s="460"/>
      <c r="AB370" s="460"/>
      <c r="AC370" s="460"/>
      <c r="AD370" s="460"/>
      <c r="AE370" s="460"/>
      <c r="AF370" s="460"/>
    </row>
    <row r="371" spans="1:32" s="460" customFormat="1" hidden="1" x14ac:dyDescent="0.35">
      <c r="A371" s="454"/>
      <c r="B371" s="455"/>
      <c r="C371" s="456"/>
      <c r="D371" s="856" t="s">
        <v>17</v>
      </c>
      <c r="E371" s="458"/>
      <c r="F371" s="215"/>
      <c r="G371" s="215"/>
      <c r="H371" s="215"/>
      <c r="I371" s="215"/>
      <c r="J371" s="215"/>
      <c r="K371" s="459"/>
      <c r="L371" s="459"/>
      <c r="M371" s="459"/>
      <c r="N371" s="459"/>
      <c r="O371" s="459"/>
      <c r="P371" s="459"/>
      <c r="Q371" s="459"/>
      <c r="R371" s="459"/>
      <c r="S371" s="459"/>
      <c r="T371" s="459"/>
      <c r="U371" s="459"/>
      <c r="V371" s="459"/>
      <c r="W371" s="459"/>
    </row>
    <row r="372" spans="1:32" s="460" customFormat="1" hidden="1" x14ac:dyDescent="0.35">
      <c r="A372" s="454"/>
      <c r="B372" s="455"/>
      <c r="C372" s="461"/>
      <c r="D372" s="897" t="s">
        <v>600</v>
      </c>
      <c r="E372" s="462"/>
      <c r="F372" s="463" t="s">
        <v>559</v>
      </c>
      <c r="G372" s="464"/>
      <c r="H372" s="463"/>
      <c r="I372" s="463"/>
      <c r="J372" s="465"/>
      <c r="K372" s="459"/>
      <c r="L372" s="459"/>
      <c r="M372" s="459"/>
      <c r="N372" s="459"/>
      <c r="O372" s="459"/>
      <c r="P372" s="459"/>
      <c r="Q372" s="459"/>
      <c r="R372" s="459"/>
      <c r="S372" s="459"/>
      <c r="T372" s="459"/>
      <c r="U372" s="459"/>
      <c r="V372" s="459"/>
      <c r="W372" s="459"/>
    </row>
    <row r="373" spans="1:32" s="460" customFormat="1" hidden="1" x14ac:dyDescent="0.35">
      <c r="A373" s="454"/>
      <c r="B373" s="455"/>
      <c r="C373" s="466" t="s">
        <v>553</v>
      </c>
      <c r="D373" s="856" t="s">
        <v>299</v>
      </c>
      <c r="E373" s="468"/>
      <c r="F373" s="469">
        <v>45310</v>
      </c>
      <c r="G373" s="470"/>
      <c r="H373" s="470"/>
      <c r="I373" s="469"/>
      <c r="J373" s="471"/>
      <c r="K373" s="459"/>
      <c r="L373" s="459"/>
      <c r="M373" s="459"/>
      <c r="N373" s="459"/>
      <c r="O373" s="459"/>
      <c r="P373" s="459"/>
      <c r="Q373" s="459"/>
      <c r="R373" s="459"/>
      <c r="S373" s="459"/>
      <c r="U373" s="459"/>
      <c r="V373" s="459"/>
      <c r="W373" s="459"/>
    </row>
    <row r="374" spans="1:32" s="460" customFormat="1" hidden="1" x14ac:dyDescent="0.35">
      <c r="A374" s="454"/>
      <c r="B374" s="455"/>
      <c r="C374" s="466" t="s">
        <v>554</v>
      </c>
      <c r="D374" s="856" t="s">
        <v>17</v>
      </c>
      <c r="E374" s="468"/>
      <c r="F374" s="469">
        <v>60000</v>
      </c>
      <c r="G374" s="470"/>
      <c r="H374" s="470"/>
      <c r="I374" s="469"/>
      <c r="J374" s="471"/>
      <c r="K374" s="459"/>
      <c r="L374" s="459"/>
      <c r="M374" s="459"/>
      <c r="N374" s="459"/>
      <c r="O374" s="459"/>
      <c r="P374" s="459"/>
      <c r="Q374" s="459"/>
      <c r="R374" s="459"/>
      <c r="S374" s="459"/>
      <c r="T374" s="459"/>
      <c r="U374" s="459"/>
      <c r="V374" s="459"/>
      <c r="W374" s="459"/>
    </row>
    <row r="375" spans="1:32" s="460" customFormat="1" hidden="1" x14ac:dyDescent="0.35">
      <c r="A375" s="454"/>
      <c r="B375" s="455"/>
      <c r="C375" s="466" t="s">
        <v>555</v>
      </c>
      <c r="D375" s="467">
        <v>59709</v>
      </c>
      <c r="E375" s="468"/>
      <c r="F375" s="469">
        <v>0</v>
      </c>
      <c r="G375" s="470"/>
      <c r="H375" s="470"/>
      <c r="I375" s="469"/>
      <c r="J375" s="471"/>
      <c r="K375" s="459"/>
      <c r="L375" s="459"/>
      <c r="M375" s="459"/>
      <c r="N375" s="459"/>
      <c r="O375" s="459"/>
      <c r="P375" s="459"/>
      <c r="Q375" s="459"/>
      <c r="R375" s="459"/>
      <c r="S375" s="459"/>
      <c r="T375" s="459"/>
      <c r="U375" s="459"/>
      <c r="V375" s="459"/>
      <c r="W375" s="459"/>
    </row>
    <row r="376" spans="1:32" s="460" customFormat="1" hidden="1" x14ac:dyDescent="0.35">
      <c r="A376" s="454"/>
      <c r="B376" s="455"/>
      <c r="C376" s="466" t="s">
        <v>556</v>
      </c>
      <c r="D376" s="467">
        <v>0</v>
      </c>
      <c r="E376" s="468"/>
      <c r="F376" s="469">
        <v>675000</v>
      </c>
      <c r="G376" s="470"/>
      <c r="H376" s="470"/>
      <c r="I376" s="469"/>
      <c r="J376" s="471"/>
      <c r="K376" s="459"/>
      <c r="L376" s="459"/>
      <c r="M376" s="459"/>
      <c r="N376" s="459"/>
      <c r="O376" s="459"/>
      <c r="P376" s="459"/>
      <c r="Q376" s="459"/>
      <c r="R376" s="459"/>
      <c r="S376" s="459"/>
      <c r="T376" s="459"/>
      <c r="U376" s="459"/>
      <c r="V376" s="459"/>
      <c r="W376" s="459"/>
    </row>
    <row r="377" spans="1:32" s="460" customFormat="1" hidden="1" x14ac:dyDescent="0.35">
      <c r="A377" s="454"/>
      <c r="B377" s="455"/>
      <c r="C377" s="466" t="s">
        <v>557</v>
      </c>
      <c r="D377" s="467">
        <v>20833</v>
      </c>
      <c r="E377" s="468"/>
      <c r="F377" s="469">
        <v>146667</v>
      </c>
      <c r="G377" s="470"/>
      <c r="H377" s="470"/>
      <c r="I377" s="469"/>
      <c r="J377" s="471"/>
      <c r="K377" s="459"/>
      <c r="L377" s="459"/>
      <c r="M377" s="459"/>
      <c r="N377" s="459"/>
      <c r="O377" s="459"/>
      <c r="P377" s="459"/>
      <c r="Q377" s="459"/>
      <c r="R377" s="459"/>
      <c r="S377" s="459"/>
      <c r="T377" s="459"/>
      <c r="U377" s="459"/>
      <c r="V377" s="459"/>
      <c r="W377" s="459"/>
      <c r="X377" s="475"/>
      <c r="Y377" s="475"/>
      <c r="Z377" s="475"/>
      <c r="AA377" s="475"/>
      <c r="AB377" s="475"/>
      <c r="AC377" s="475"/>
      <c r="AD377" s="475"/>
      <c r="AE377" s="475"/>
      <c r="AF377" s="475"/>
    </row>
    <row r="378" spans="1:32" s="460" customFormat="1" hidden="1" x14ac:dyDescent="0.35">
      <c r="A378" s="454"/>
      <c r="B378" s="455"/>
      <c r="C378" s="466" t="s">
        <v>558</v>
      </c>
      <c r="D378" s="467">
        <v>12204</v>
      </c>
      <c r="E378" s="468"/>
      <c r="F378" s="469">
        <v>88296</v>
      </c>
      <c r="G378" s="470"/>
      <c r="H378" s="470"/>
      <c r="I378" s="469"/>
      <c r="J378" s="471"/>
      <c r="K378" s="459"/>
      <c r="L378" s="459"/>
      <c r="M378" s="459"/>
      <c r="N378" s="459"/>
      <c r="O378" s="459"/>
      <c r="P378" s="459"/>
      <c r="Q378" s="459"/>
      <c r="R378" s="459"/>
      <c r="S378" s="459"/>
      <c r="T378" s="459"/>
      <c r="U378" s="459"/>
      <c r="V378" s="459"/>
      <c r="W378" s="459"/>
    </row>
    <row r="379" spans="1:32" s="460" customFormat="1" hidden="1" x14ac:dyDescent="0.35">
      <c r="A379" s="454"/>
      <c r="B379" s="455"/>
      <c r="C379" s="466"/>
      <c r="D379" s="467"/>
      <c r="E379" s="468"/>
      <c r="F379" s="469"/>
      <c r="G379" s="470"/>
      <c r="H379" s="470"/>
      <c r="I379" s="469"/>
      <c r="J379" s="471"/>
      <c r="K379" s="459"/>
      <c r="L379" s="459"/>
      <c r="M379" s="459"/>
      <c r="N379" s="459"/>
      <c r="O379" s="459"/>
      <c r="P379" s="459"/>
      <c r="Q379" s="459"/>
      <c r="R379" s="459"/>
      <c r="S379" s="459"/>
      <c r="T379" s="459"/>
      <c r="U379" s="459"/>
      <c r="V379" s="459"/>
      <c r="W379" s="459"/>
      <c r="X379" s="215"/>
      <c r="Y379" s="215"/>
      <c r="Z379" s="215"/>
      <c r="AA379" s="215"/>
      <c r="AB379" s="215"/>
      <c r="AC379" s="215"/>
      <c r="AD379" s="215"/>
      <c r="AE379" s="215"/>
      <c r="AF379" s="215"/>
    </row>
    <row r="380" spans="1:32" s="460" customFormat="1" hidden="1" x14ac:dyDescent="0.35">
      <c r="A380" s="454"/>
      <c r="B380" s="455"/>
      <c r="C380" s="466"/>
      <c r="D380" s="467"/>
      <c r="E380" s="468"/>
      <c r="F380" s="469"/>
      <c r="G380" s="470"/>
      <c r="H380" s="470"/>
      <c r="I380" s="469"/>
      <c r="J380" s="471"/>
      <c r="K380" s="459"/>
      <c r="L380" s="459"/>
      <c r="M380" s="459"/>
      <c r="N380" s="459"/>
      <c r="O380" s="459"/>
      <c r="P380" s="459"/>
      <c r="Q380" s="459"/>
      <c r="R380" s="459"/>
      <c r="S380" s="459"/>
      <c r="T380" s="459"/>
      <c r="U380" s="459"/>
      <c r="V380" s="459"/>
      <c r="W380" s="459"/>
      <c r="X380" s="215"/>
      <c r="Y380" s="215"/>
      <c r="Z380" s="215"/>
      <c r="AA380" s="215"/>
      <c r="AB380" s="215"/>
      <c r="AC380" s="215"/>
      <c r="AD380" s="215"/>
      <c r="AE380" s="215"/>
      <c r="AF380" s="215"/>
    </row>
    <row r="381" spans="1:32" s="475" customFormat="1" hidden="1" x14ac:dyDescent="0.35">
      <c r="A381" s="472"/>
      <c r="B381" s="473"/>
      <c r="C381" s="466"/>
      <c r="D381" s="467"/>
      <c r="E381" s="468"/>
      <c r="F381" s="469"/>
      <c r="G381" s="470"/>
      <c r="H381" s="470"/>
      <c r="I381" s="469"/>
      <c r="J381" s="471"/>
      <c r="K381" s="474"/>
      <c r="L381" s="474"/>
      <c r="M381" s="474"/>
      <c r="N381" s="474"/>
      <c r="O381" s="474"/>
      <c r="P381" s="474"/>
      <c r="Q381" s="474"/>
      <c r="R381" s="474"/>
      <c r="S381" s="474"/>
      <c r="T381" s="474"/>
      <c r="U381" s="474"/>
      <c r="V381" s="474"/>
      <c r="W381" s="474"/>
      <c r="X381" s="215"/>
      <c r="Y381" s="215"/>
      <c r="Z381" s="215"/>
      <c r="AA381" s="215"/>
      <c r="AB381" s="215"/>
      <c r="AC381" s="215"/>
      <c r="AD381" s="215"/>
      <c r="AE381" s="215"/>
      <c r="AF381" s="215"/>
    </row>
    <row r="382" spans="1:32" s="460" customFormat="1" hidden="1" x14ac:dyDescent="0.35">
      <c r="A382" s="454"/>
      <c r="B382" s="455"/>
      <c r="C382" s="466"/>
      <c r="D382" s="467">
        <f>SUM(D373:D381)</f>
        <v>92746</v>
      </c>
      <c r="E382" s="467">
        <f t="shared" ref="E382:F382" si="143">SUM(E373:E381)</f>
        <v>0</v>
      </c>
      <c r="F382" s="467">
        <f t="shared" si="143"/>
        <v>1015273</v>
      </c>
      <c r="G382" s="467"/>
      <c r="H382" s="467"/>
      <c r="I382" s="467"/>
      <c r="J382" s="467"/>
      <c r="K382" s="459"/>
      <c r="L382" s="459"/>
      <c r="M382" s="459"/>
      <c r="N382" s="459"/>
      <c r="O382" s="459"/>
      <c r="P382" s="459"/>
      <c r="Q382" s="459"/>
      <c r="R382" s="459"/>
      <c r="S382" s="459"/>
      <c r="T382" s="459"/>
      <c r="U382" s="459"/>
      <c r="V382" s="459"/>
      <c r="W382" s="459"/>
      <c r="X382" s="215"/>
      <c r="Y382" s="215"/>
      <c r="Z382" s="215"/>
      <c r="AA382" s="215"/>
      <c r="AB382" s="215"/>
      <c r="AC382" s="215"/>
      <c r="AD382" s="215"/>
      <c r="AE382" s="215"/>
      <c r="AF382" s="215"/>
    </row>
    <row r="383" spans="1:32" hidden="1" x14ac:dyDescent="0.35">
      <c r="C383" s="456"/>
      <c r="D383" s="476"/>
      <c r="E383" s="477"/>
      <c r="F383" s="478"/>
      <c r="G383" s="479"/>
      <c r="H383" s="479"/>
      <c r="I383" s="479"/>
      <c r="J383" s="479"/>
    </row>
    <row r="384" spans="1:32" hidden="1" x14ac:dyDescent="0.35">
      <c r="C384" s="456"/>
      <c r="D384" s="456">
        <f>SUM(D382+G382+J382)</f>
        <v>92746</v>
      </c>
      <c r="E384" s="256"/>
      <c r="F384" s="478">
        <f>SUM(F382)</f>
        <v>1015273</v>
      </c>
      <c r="G384" s="479"/>
      <c r="H384" s="479"/>
      <c r="I384" s="480"/>
      <c r="J384" s="479"/>
    </row>
    <row r="385" spans="24:24" x14ac:dyDescent="0.35">
      <c r="X385" s="260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9" scale="35" firstPageNumber="0" fitToHeight="0" orientation="landscape" r:id="rId1"/>
  <headerFooter alignWithMargins="0">
    <oddFooter>&amp;P. oldal</oddFooter>
  </headerFooter>
  <rowBreaks count="3" manualBreakCount="3">
    <brk id="124" max="22" man="1"/>
    <brk id="237" max="22" man="1"/>
    <brk id="350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1077" customWidth="1"/>
    <col min="2" max="2" width="4.42578125" style="1203" customWidth="1"/>
    <col min="3" max="3" width="48.5703125" style="1078" customWidth="1"/>
    <col min="4" max="4" width="15.140625" style="1078" customWidth="1"/>
    <col min="5" max="5" width="8.85546875" style="1078" customWidth="1"/>
    <col min="6" max="13" width="16.5703125" style="1079" customWidth="1"/>
    <col min="14" max="14" width="18.42578125" style="1079" customWidth="1"/>
    <col min="15" max="19" width="16.5703125" style="1079" customWidth="1"/>
    <col min="20" max="20" width="9.140625" style="1080"/>
    <col min="21" max="21" width="9.140625" style="375"/>
    <col min="22" max="16384" width="9.140625" style="1080"/>
  </cols>
  <sheetData>
    <row r="1" spans="1:22" ht="15" customHeight="1" x14ac:dyDescent="0.3">
      <c r="B1" s="1760" t="s">
        <v>790</v>
      </c>
      <c r="C1" s="1760"/>
    </row>
    <row r="2" spans="1:22" ht="16.5" customHeight="1" x14ac:dyDescent="0.3">
      <c r="B2" s="1760" t="s">
        <v>719</v>
      </c>
      <c r="C2" s="1760"/>
      <c r="D2" s="1081"/>
      <c r="E2" s="1081"/>
    </row>
    <row r="3" spans="1:22" ht="15" customHeight="1" x14ac:dyDescent="0.3">
      <c r="B3" s="1080"/>
      <c r="C3" s="1080"/>
      <c r="D3" s="1081"/>
      <c r="E3" s="1081"/>
    </row>
    <row r="4" spans="1:22" ht="15" customHeight="1" x14ac:dyDescent="0.3">
      <c r="A4" s="1082"/>
      <c r="B4" s="1779" t="s">
        <v>720</v>
      </c>
      <c r="C4" s="1779"/>
      <c r="D4" s="1779"/>
      <c r="E4" s="1779"/>
      <c r="F4" s="1779"/>
      <c r="G4" s="1779"/>
      <c r="H4" s="1779"/>
      <c r="I4" s="1779"/>
      <c r="J4" s="1779"/>
      <c r="K4" s="1779"/>
      <c r="L4" s="1779"/>
      <c r="M4" s="1779"/>
      <c r="N4" s="1779"/>
      <c r="O4" s="1779"/>
      <c r="P4" s="1779"/>
      <c r="Q4" s="1779"/>
      <c r="R4" s="1779"/>
      <c r="S4" s="1082"/>
    </row>
    <row r="5" spans="1:22" ht="15.75" customHeight="1" x14ac:dyDescent="0.3">
      <c r="A5" s="1083"/>
      <c r="B5" s="1084"/>
      <c r="C5" s="1085"/>
      <c r="D5" s="1085"/>
      <c r="E5" s="1085"/>
      <c r="F5" s="1086"/>
      <c r="G5" s="1086"/>
      <c r="H5" s="1086"/>
      <c r="I5" s="1086"/>
      <c r="J5" s="1086"/>
      <c r="K5" s="1086"/>
      <c r="L5" s="1086"/>
      <c r="M5" s="1087"/>
      <c r="N5" s="1780"/>
      <c r="O5" s="1780"/>
      <c r="P5" s="1780"/>
      <c r="Q5" s="1780"/>
      <c r="R5" s="1780"/>
      <c r="S5" s="1083"/>
    </row>
    <row r="6" spans="1:22" ht="16.5" customHeight="1" x14ac:dyDescent="0.3">
      <c r="A6" s="1088" t="s">
        <v>259</v>
      </c>
      <c r="B6" s="1089" t="s">
        <v>260</v>
      </c>
      <c r="C6" s="1090" t="s">
        <v>261</v>
      </c>
      <c r="D6" s="1090"/>
      <c r="E6" s="1088" t="s">
        <v>262</v>
      </c>
      <c r="F6" s="1088" t="s">
        <v>263</v>
      </c>
      <c r="G6" s="1088" t="s">
        <v>264</v>
      </c>
      <c r="H6" s="1088" t="s">
        <v>265</v>
      </c>
      <c r="I6" s="1088" t="s">
        <v>266</v>
      </c>
      <c r="J6" s="1088" t="s">
        <v>267</v>
      </c>
      <c r="K6" s="1088" t="s">
        <v>268</v>
      </c>
      <c r="L6" s="1088" t="s">
        <v>269</v>
      </c>
      <c r="M6" s="1088" t="s">
        <v>270</v>
      </c>
      <c r="N6" s="1088" t="s">
        <v>271</v>
      </c>
      <c r="O6" s="1088" t="s">
        <v>272</v>
      </c>
      <c r="P6" s="1088" t="s">
        <v>273</v>
      </c>
      <c r="Q6" s="1088" t="s">
        <v>274</v>
      </c>
      <c r="R6" s="1088" t="s">
        <v>275</v>
      </c>
      <c r="S6" s="1091" t="s">
        <v>276</v>
      </c>
    </row>
    <row r="7" spans="1:22" ht="19.899999999999999" customHeight="1" thickTop="1" thickBot="1" x14ac:dyDescent="0.35">
      <c r="A7" s="1772" t="s">
        <v>0</v>
      </c>
      <c r="B7" s="1772" t="s">
        <v>1</v>
      </c>
      <c r="C7" s="1773" t="s">
        <v>2</v>
      </c>
      <c r="D7" s="1092"/>
      <c r="E7" s="1774" t="s">
        <v>278</v>
      </c>
      <c r="F7" s="1775" t="s">
        <v>357</v>
      </c>
      <c r="G7" s="1775"/>
      <c r="H7" s="1775"/>
      <c r="I7" s="1775"/>
      <c r="J7" s="1775"/>
      <c r="K7" s="1783" t="s">
        <v>572</v>
      </c>
      <c r="L7" s="1783"/>
      <c r="M7" s="1783"/>
      <c r="N7" s="1781" t="s">
        <v>358</v>
      </c>
      <c r="O7" s="1782" t="s">
        <v>359</v>
      </c>
      <c r="P7" s="1782"/>
      <c r="Q7" s="1782"/>
      <c r="R7" s="1782"/>
      <c r="S7" s="1776" t="s">
        <v>360</v>
      </c>
    </row>
    <row r="8" spans="1:22" ht="71.25" customHeight="1" thickTop="1" thickBot="1" x14ac:dyDescent="0.35">
      <c r="A8" s="1772"/>
      <c r="B8" s="1772"/>
      <c r="C8" s="1773"/>
      <c r="D8" s="1093"/>
      <c r="E8" s="1774"/>
      <c r="F8" s="1094" t="s">
        <v>361</v>
      </c>
      <c r="G8" s="1095" t="s">
        <v>362</v>
      </c>
      <c r="H8" s="1096" t="s">
        <v>363</v>
      </c>
      <c r="I8" s="1095" t="s">
        <v>364</v>
      </c>
      <c r="J8" s="1095" t="s">
        <v>365</v>
      </c>
      <c r="K8" s="1095" t="s">
        <v>366</v>
      </c>
      <c r="L8" s="1095" t="s">
        <v>367</v>
      </c>
      <c r="M8" s="1097" t="s">
        <v>368</v>
      </c>
      <c r="N8" s="1781"/>
      <c r="O8" s="1098" t="s">
        <v>369</v>
      </c>
      <c r="P8" s="1095" t="s">
        <v>370</v>
      </c>
      <c r="Q8" s="1095" t="s">
        <v>371</v>
      </c>
      <c r="R8" s="1097" t="s">
        <v>372</v>
      </c>
      <c r="S8" s="1776"/>
    </row>
    <row r="9" spans="1:22" ht="17.25" customHeight="1" thickTop="1" x14ac:dyDescent="0.3">
      <c r="A9" s="1099">
        <v>1</v>
      </c>
      <c r="B9" s="1100">
        <v>3</v>
      </c>
      <c r="C9" s="1101" t="s">
        <v>8</v>
      </c>
      <c r="D9" s="1102"/>
      <c r="E9" s="1103"/>
      <c r="F9" s="1104"/>
      <c r="G9" s="1104"/>
      <c r="H9" s="1104"/>
      <c r="I9" s="1105"/>
      <c r="J9" s="1104"/>
      <c r="K9" s="1104"/>
      <c r="L9" s="1104"/>
      <c r="M9" s="1106"/>
      <c r="N9" s="1107"/>
      <c r="O9" s="1108"/>
      <c r="P9" s="1104"/>
      <c r="Q9" s="1104">
        <v>0</v>
      </c>
      <c r="R9" s="1109"/>
      <c r="S9" s="1110">
        <f>SUM(N9:R9)</f>
        <v>0</v>
      </c>
    </row>
    <row r="10" spans="1:22" s="1121" customFormat="1" ht="17.25" customHeight="1" x14ac:dyDescent="0.3">
      <c r="A10" s="1111"/>
      <c r="B10" s="1112"/>
      <c r="C10" s="1777" t="s">
        <v>373</v>
      </c>
      <c r="D10" s="586" t="s">
        <v>600</v>
      </c>
      <c r="E10" s="1778" t="s">
        <v>269</v>
      </c>
      <c r="F10" s="1113"/>
      <c r="G10" s="1113"/>
      <c r="H10" s="1113"/>
      <c r="I10" s="1114">
        <v>6831</v>
      </c>
      <c r="J10" s="1113"/>
      <c r="K10" s="1113"/>
      <c r="L10" s="1113"/>
      <c r="M10" s="1115"/>
      <c r="N10" s="1116">
        <f>SUM(I10:M10)</f>
        <v>6831</v>
      </c>
      <c r="O10" s="1117"/>
      <c r="P10" s="1113"/>
      <c r="Q10" s="1113">
        <v>19764</v>
      </c>
      <c r="R10" s="1118">
        <v>563581</v>
      </c>
      <c r="S10" s="1119">
        <f>SUM(M10:R10)</f>
        <v>590176</v>
      </c>
      <c r="T10" s="376">
        <f>SUM(S11+S23+S14+S20)</f>
        <v>597503</v>
      </c>
      <c r="U10" s="376"/>
      <c r="V10" s="1120"/>
    </row>
    <row r="11" spans="1:22" ht="17.25" customHeight="1" x14ac:dyDescent="0.3">
      <c r="A11" s="1122"/>
      <c r="B11" s="1123"/>
      <c r="C11" s="1777"/>
      <c r="D11" s="586" t="s">
        <v>299</v>
      </c>
      <c r="E11" s="1778"/>
      <c r="F11" s="1124">
        <f t="shared" ref="F11:S11" si="0">F10+F12</f>
        <v>0</v>
      </c>
      <c r="G11" s="1124">
        <f t="shared" si="0"/>
        <v>0</v>
      </c>
      <c r="H11" s="1124">
        <f t="shared" si="0"/>
        <v>0</v>
      </c>
      <c r="I11" s="1124">
        <f t="shared" si="0"/>
        <v>5831</v>
      </c>
      <c r="J11" s="1124">
        <f t="shared" si="0"/>
        <v>0</v>
      </c>
      <c r="K11" s="1124">
        <f t="shared" si="0"/>
        <v>0</v>
      </c>
      <c r="L11" s="1124">
        <f t="shared" si="0"/>
        <v>0</v>
      </c>
      <c r="M11" s="1125">
        <f t="shared" si="0"/>
        <v>0</v>
      </c>
      <c r="N11" s="1116">
        <f t="shared" si="0"/>
        <v>5831</v>
      </c>
      <c r="O11" s="1126">
        <f t="shared" si="0"/>
        <v>0</v>
      </c>
      <c r="P11" s="1124">
        <f t="shared" si="0"/>
        <v>0</v>
      </c>
      <c r="Q11" s="1124">
        <f t="shared" si="0"/>
        <v>19764</v>
      </c>
      <c r="R11" s="1118">
        <f t="shared" si="0"/>
        <v>567046</v>
      </c>
      <c r="S11" s="1127">
        <f t="shared" si="0"/>
        <v>592641</v>
      </c>
      <c r="T11" s="1128"/>
      <c r="U11" s="377"/>
      <c r="V11" s="1128"/>
    </row>
    <row r="12" spans="1:22" s="1537" customFormat="1" ht="17.25" customHeight="1" x14ac:dyDescent="0.3">
      <c r="A12" s="1555"/>
      <c r="B12" s="1556"/>
      <c r="C12" s="1777"/>
      <c r="D12" s="1511" t="s">
        <v>17</v>
      </c>
      <c r="E12" s="1778"/>
      <c r="F12" s="1557"/>
      <c r="G12" s="1557"/>
      <c r="H12" s="1557"/>
      <c r="I12" s="1558">
        <v>-1000</v>
      </c>
      <c r="J12" s="1557"/>
      <c r="K12" s="1557"/>
      <c r="L12" s="1557"/>
      <c r="M12" s="1559"/>
      <c r="N12" s="1533">
        <f>SUM(I12:M12)</f>
        <v>-1000</v>
      </c>
      <c r="O12" s="1560"/>
      <c r="P12" s="1557"/>
      <c r="Q12" s="1557">
        <v>0</v>
      </c>
      <c r="R12" s="1535">
        <v>3465</v>
      </c>
      <c r="S12" s="1536">
        <f>SUM(M12:R12)</f>
        <v>2465</v>
      </c>
      <c r="T12" s="1520"/>
      <c r="U12" s="1568"/>
      <c r="V12" s="1569"/>
    </row>
    <row r="13" spans="1:22" s="1121" customFormat="1" ht="17.25" customHeight="1" x14ac:dyDescent="0.3">
      <c r="A13" s="1131"/>
      <c r="B13" s="1132"/>
      <c r="C13" s="1777" t="s">
        <v>374</v>
      </c>
      <c r="D13" s="586" t="s">
        <v>600</v>
      </c>
      <c r="E13" s="1778" t="s">
        <v>269</v>
      </c>
      <c r="F13" s="1113"/>
      <c r="G13" s="1113"/>
      <c r="H13" s="1113"/>
      <c r="I13" s="1114">
        <v>1844</v>
      </c>
      <c r="J13" s="1113"/>
      <c r="K13" s="1113"/>
      <c r="L13" s="1113"/>
      <c r="M13" s="1115"/>
      <c r="N13" s="1116">
        <f>SUM(I13:M13)</f>
        <v>1844</v>
      </c>
      <c r="O13" s="1117"/>
      <c r="P13" s="1113"/>
      <c r="Q13" s="1113"/>
      <c r="R13" s="1118">
        <v>0</v>
      </c>
      <c r="S13" s="1127">
        <f>SUM(M13:R13)</f>
        <v>1844</v>
      </c>
      <c r="T13" s="1133"/>
      <c r="U13" s="376"/>
      <c r="V13" s="1120"/>
    </row>
    <row r="14" spans="1:22" ht="17.25" customHeight="1" x14ac:dyDescent="0.3">
      <c r="A14" s="1122"/>
      <c r="B14" s="1123"/>
      <c r="C14" s="1777"/>
      <c r="D14" s="586" t="s">
        <v>299</v>
      </c>
      <c r="E14" s="1778"/>
      <c r="F14" s="1124">
        <f t="shared" ref="F14:S14" si="1">F13+F15</f>
        <v>0</v>
      </c>
      <c r="G14" s="1124">
        <f t="shared" si="1"/>
        <v>0</v>
      </c>
      <c r="H14" s="1124">
        <f t="shared" si="1"/>
        <v>0</v>
      </c>
      <c r="I14" s="1124">
        <f t="shared" si="1"/>
        <v>1604</v>
      </c>
      <c r="J14" s="1124">
        <f t="shared" si="1"/>
        <v>0</v>
      </c>
      <c r="K14" s="1124">
        <f t="shared" si="1"/>
        <v>0</v>
      </c>
      <c r="L14" s="1124">
        <f t="shared" si="1"/>
        <v>0</v>
      </c>
      <c r="M14" s="1125">
        <f t="shared" si="1"/>
        <v>0</v>
      </c>
      <c r="N14" s="1116">
        <f t="shared" si="1"/>
        <v>1604</v>
      </c>
      <c r="O14" s="1126">
        <f t="shared" si="1"/>
        <v>0</v>
      </c>
      <c r="P14" s="1124">
        <f t="shared" si="1"/>
        <v>0</v>
      </c>
      <c r="Q14" s="1124">
        <f t="shared" si="1"/>
        <v>0</v>
      </c>
      <c r="R14" s="1118">
        <f t="shared" si="1"/>
        <v>0</v>
      </c>
      <c r="S14" s="1127">
        <f t="shared" si="1"/>
        <v>1604</v>
      </c>
      <c r="T14" s="209"/>
      <c r="U14" s="377"/>
      <c r="V14" s="1128"/>
    </row>
    <row r="15" spans="1:22" s="1537" customFormat="1" ht="17.25" customHeight="1" x14ac:dyDescent="0.3">
      <c r="A15" s="1555"/>
      <c r="B15" s="1556"/>
      <c r="C15" s="1777"/>
      <c r="D15" s="1511" t="s">
        <v>17</v>
      </c>
      <c r="E15" s="1778"/>
      <c r="F15" s="1557"/>
      <c r="G15" s="1557"/>
      <c r="H15" s="1557"/>
      <c r="I15" s="1558">
        <v>-240</v>
      </c>
      <c r="J15" s="1557"/>
      <c r="K15" s="1557"/>
      <c r="L15" s="1557"/>
      <c r="M15" s="1559"/>
      <c r="N15" s="1533">
        <f>SUM(I15:M15)</f>
        <v>-240</v>
      </c>
      <c r="O15" s="1560"/>
      <c r="P15" s="1557"/>
      <c r="Q15" s="1557"/>
      <c r="R15" s="1535"/>
      <c r="S15" s="1536">
        <f>SUM(M15:R15)</f>
        <v>-240</v>
      </c>
      <c r="T15" s="1569"/>
      <c r="U15" s="1568"/>
      <c r="V15" s="1569"/>
    </row>
    <row r="16" spans="1:22" ht="17.25" customHeight="1" x14ac:dyDescent="0.3">
      <c r="A16" s="1122"/>
      <c r="B16" s="1123"/>
      <c r="C16" s="1784" t="s">
        <v>87</v>
      </c>
      <c r="D16" s="586" t="s">
        <v>600</v>
      </c>
      <c r="E16" s="1785" t="s">
        <v>269</v>
      </c>
      <c r="F16" s="1124"/>
      <c r="G16" s="1124"/>
      <c r="H16" s="1124"/>
      <c r="I16" s="1134"/>
      <c r="J16" s="1124"/>
      <c r="K16" s="1124"/>
      <c r="L16" s="1124"/>
      <c r="M16" s="1125"/>
      <c r="N16" s="1116">
        <f>SUM(I16:M16)</f>
        <v>0</v>
      </c>
      <c r="O16" s="1126"/>
      <c r="P16" s="1124"/>
      <c r="Q16" s="1124"/>
      <c r="R16" s="1118"/>
      <c r="S16" s="1127">
        <f>SUM(M16:R16)</f>
        <v>0</v>
      </c>
      <c r="T16" s="1128"/>
      <c r="U16" s="377"/>
      <c r="V16" s="1128"/>
    </row>
    <row r="17" spans="1:22" ht="17.25" customHeight="1" x14ac:dyDescent="0.3">
      <c r="A17" s="1122"/>
      <c r="B17" s="1123"/>
      <c r="C17" s="1784"/>
      <c r="D17" s="586" t="s">
        <v>299</v>
      </c>
      <c r="E17" s="1785"/>
      <c r="F17" s="1124">
        <f t="shared" ref="F17:S17" si="2">F16+F18</f>
        <v>0</v>
      </c>
      <c r="G17" s="1124">
        <f t="shared" si="2"/>
        <v>0</v>
      </c>
      <c r="H17" s="1124">
        <f t="shared" si="2"/>
        <v>0</v>
      </c>
      <c r="I17" s="1124">
        <f t="shared" si="2"/>
        <v>0</v>
      </c>
      <c r="J17" s="1124">
        <f t="shared" si="2"/>
        <v>0</v>
      </c>
      <c r="K17" s="1124">
        <f t="shared" si="2"/>
        <v>0</v>
      </c>
      <c r="L17" s="1124">
        <f t="shared" si="2"/>
        <v>0</v>
      </c>
      <c r="M17" s="1125">
        <f t="shared" si="2"/>
        <v>0</v>
      </c>
      <c r="N17" s="1116">
        <f t="shared" si="2"/>
        <v>0</v>
      </c>
      <c r="O17" s="1126">
        <f t="shared" si="2"/>
        <v>0</v>
      </c>
      <c r="P17" s="1124">
        <f t="shared" si="2"/>
        <v>0</v>
      </c>
      <c r="Q17" s="1124">
        <f t="shared" si="2"/>
        <v>0</v>
      </c>
      <c r="R17" s="1118">
        <f t="shared" si="2"/>
        <v>0</v>
      </c>
      <c r="S17" s="1127">
        <f t="shared" si="2"/>
        <v>0</v>
      </c>
      <c r="T17" s="1128"/>
      <c r="U17" s="377"/>
      <c r="V17" s="1128"/>
    </row>
    <row r="18" spans="1:22" ht="17.25" customHeight="1" x14ac:dyDescent="0.3">
      <c r="A18" s="1122"/>
      <c r="B18" s="1123"/>
      <c r="C18" s="1784"/>
      <c r="D18" s="1129" t="s">
        <v>17</v>
      </c>
      <c r="E18" s="1785"/>
      <c r="F18" s="1124"/>
      <c r="G18" s="1124"/>
      <c r="H18" s="1124"/>
      <c r="I18" s="1134">
        <v>0</v>
      </c>
      <c r="J18" s="1124"/>
      <c r="K18" s="1124"/>
      <c r="L18" s="1124"/>
      <c r="M18" s="1125"/>
      <c r="N18" s="1116">
        <f>SUM(I18:M18)</f>
        <v>0</v>
      </c>
      <c r="O18" s="1126"/>
      <c r="P18" s="1124"/>
      <c r="Q18" s="1124"/>
      <c r="R18" s="1118"/>
      <c r="S18" s="1127">
        <f>SUM(M18:R18)</f>
        <v>0</v>
      </c>
      <c r="T18" s="1128"/>
      <c r="U18" s="377"/>
      <c r="V18" s="1128"/>
    </row>
    <row r="19" spans="1:22" ht="17.25" customHeight="1" x14ac:dyDescent="0.3">
      <c r="A19" s="1122"/>
      <c r="B19" s="1123"/>
      <c r="C19" s="1784" t="s">
        <v>91</v>
      </c>
      <c r="D19" s="586" t="s">
        <v>600</v>
      </c>
      <c r="E19" s="1778" t="s">
        <v>269</v>
      </c>
      <c r="F19" s="1124"/>
      <c r="G19" s="1124"/>
      <c r="H19" s="1124"/>
      <c r="I19" s="1134"/>
      <c r="J19" s="1124"/>
      <c r="K19" s="1124"/>
      <c r="L19" s="1124"/>
      <c r="M19" s="1125"/>
      <c r="N19" s="1116">
        <f t="shared" ref="N19:N22" si="3">SUM(I19:M19)</f>
        <v>0</v>
      </c>
      <c r="O19" s="1126"/>
      <c r="P19" s="1124"/>
      <c r="Q19" s="1124"/>
      <c r="R19" s="1118"/>
      <c r="S19" s="1127">
        <f t="shared" ref="S19:S21" si="4">SUM(M19:R19)</f>
        <v>0</v>
      </c>
      <c r="T19" s="1128"/>
      <c r="U19" s="377"/>
      <c r="V19" s="1128"/>
    </row>
    <row r="20" spans="1:22" ht="17.25" customHeight="1" x14ac:dyDescent="0.3">
      <c r="A20" s="1122"/>
      <c r="B20" s="1123"/>
      <c r="C20" s="1784"/>
      <c r="D20" s="586" t="s">
        <v>299</v>
      </c>
      <c r="E20" s="1778"/>
      <c r="F20" s="1124">
        <f>F19+F21</f>
        <v>0</v>
      </c>
      <c r="G20" s="1124">
        <f t="shared" ref="G20:R20" si="5">G19+G21</f>
        <v>0</v>
      </c>
      <c r="H20" s="1124">
        <f t="shared" si="5"/>
        <v>0</v>
      </c>
      <c r="I20" s="1124">
        <f t="shared" si="5"/>
        <v>0</v>
      </c>
      <c r="J20" s="1124">
        <f t="shared" si="5"/>
        <v>0</v>
      </c>
      <c r="K20" s="1124">
        <f t="shared" si="5"/>
        <v>0</v>
      </c>
      <c r="L20" s="1124">
        <f t="shared" si="5"/>
        <v>0</v>
      </c>
      <c r="M20" s="1125">
        <f t="shared" si="5"/>
        <v>0</v>
      </c>
      <c r="N20" s="1116">
        <f t="shared" si="3"/>
        <v>0</v>
      </c>
      <c r="O20" s="1126">
        <f t="shared" si="5"/>
        <v>0</v>
      </c>
      <c r="P20" s="1124">
        <f t="shared" si="5"/>
        <v>0</v>
      </c>
      <c r="Q20" s="1124">
        <f t="shared" si="5"/>
        <v>0</v>
      </c>
      <c r="R20" s="1124">
        <f t="shared" si="5"/>
        <v>0</v>
      </c>
      <c r="S20" s="1127">
        <f t="shared" si="4"/>
        <v>0</v>
      </c>
      <c r="T20" s="1128"/>
      <c r="U20" s="377"/>
      <c r="V20" s="1128"/>
    </row>
    <row r="21" spans="1:22" ht="17.25" customHeight="1" x14ac:dyDescent="0.3">
      <c r="A21" s="1122"/>
      <c r="B21" s="1123"/>
      <c r="C21" s="1784"/>
      <c r="D21" s="1129" t="s">
        <v>17</v>
      </c>
      <c r="E21" s="1778"/>
      <c r="F21" s="1124"/>
      <c r="G21" s="1124"/>
      <c r="H21" s="1124"/>
      <c r="I21" s="1134">
        <v>0</v>
      </c>
      <c r="J21" s="1124"/>
      <c r="K21" s="1124"/>
      <c r="L21" s="1124"/>
      <c r="M21" s="1125"/>
      <c r="N21" s="1116">
        <f t="shared" si="3"/>
        <v>0</v>
      </c>
      <c r="O21" s="1126"/>
      <c r="P21" s="1124"/>
      <c r="Q21" s="1124"/>
      <c r="R21" s="1118"/>
      <c r="S21" s="1127">
        <f t="shared" si="4"/>
        <v>0</v>
      </c>
      <c r="T21" s="1128"/>
      <c r="U21" s="377"/>
      <c r="V21" s="1128"/>
    </row>
    <row r="22" spans="1:22" ht="17.25" customHeight="1" x14ac:dyDescent="0.3">
      <c r="A22" s="1122"/>
      <c r="B22" s="1123"/>
      <c r="C22" s="1784" t="s">
        <v>571</v>
      </c>
      <c r="D22" s="586" t="s">
        <v>600</v>
      </c>
      <c r="E22" s="1785" t="s">
        <v>269</v>
      </c>
      <c r="F22" s="1124"/>
      <c r="G22" s="1124"/>
      <c r="H22" s="1124"/>
      <c r="I22" s="1134"/>
      <c r="J22" s="1124"/>
      <c r="K22" s="1124"/>
      <c r="L22" s="1124"/>
      <c r="M22" s="1125"/>
      <c r="N22" s="1116">
        <f t="shared" si="3"/>
        <v>0</v>
      </c>
      <c r="O22" s="1126"/>
      <c r="P22" s="1124"/>
      <c r="Q22" s="1124"/>
      <c r="R22" s="1118"/>
      <c r="S22" s="1127">
        <f>SUM(M22:R22)</f>
        <v>0</v>
      </c>
      <c r="T22" s="1128"/>
      <c r="U22" s="377"/>
      <c r="V22" s="1128"/>
    </row>
    <row r="23" spans="1:22" ht="17.25" customHeight="1" x14ac:dyDescent="0.3">
      <c r="A23" s="1122"/>
      <c r="B23" s="1123"/>
      <c r="C23" s="1784"/>
      <c r="D23" s="586" t="s">
        <v>299</v>
      </c>
      <c r="E23" s="1785"/>
      <c r="F23" s="1124">
        <f t="shared" ref="F23:S23" si="6">F22+F24</f>
        <v>0</v>
      </c>
      <c r="G23" s="1124">
        <f t="shared" si="6"/>
        <v>0</v>
      </c>
      <c r="H23" s="1124">
        <f t="shared" si="6"/>
        <v>0</v>
      </c>
      <c r="I23" s="1124">
        <f t="shared" si="6"/>
        <v>3258</v>
      </c>
      <c r="J23" s="1124">
        <f t="shared" si="6"/>
        <v>0</v>
      </c>
      <c r="K23" s="1124">
        <f t="shared" si="6"/>
        <v>0</v>
      </c>
      <c r="L23" s="1124">
        <f t="shared" si="6"/>
        <v>0</v>
      </c>
      <c r="M23" s="1125">
        <f t="shared" si="6"/>
        <v>0</v>
      </c>
      <c r="N23" s="1116">
        <f t="shared" si="6"/>
        <v>3258</v>
      </c>
      <c r="O23" s="1126">
        <f t="shared" si="6"/>
        <v>0</v>
      </c>
      <c r="P23" s="1124">
        <f t="shared" si="6"/>
        <v>0</v>
      </c>
      <c r="Q23" s="1124">
        <f t="shared" si="6"/>
        <v>0</v>
      </c>
      <c r="R23" s="1118">
        <f t="shared" si="6"/>
        <v>0</v>
      </c>
      <c r="S23" s="1127">
        <f t="shared" si="6"/>
        <v>3258</v>
      </c>
      <c r="T23" s="1128"/>
      <c r="U23" s="377"/>
      <c r="V23" s="1128"/>
    </row>
    <row r="24" spans="1:22" s="1543" customFormat="1" ht="17.25" customHeight="1" x14ac:dyDescent="0.3">
      <c r="A24" s="1545"/>
      <c r="B24" s="1546"/>
      <c r="C24" s="1786"/>
      <c r="D24" s="1547" t="s">
        <v>17</v>
      </c>
      <c r="E24" s="1787"/>
      <c r="F24" s="1548"/>
      <c r="G24" s="1548"/>
      <c r="H24" s="1548"/>
      <c r="I24" s="1549">
        <v>3258</v>
      </c>
      <c r="J24" s="1548"/>
      <c r="K24" s="1548"/>
      <c r="L24" s="1548"/>
      <c r="M24" s="1550"/>
      <c r="N24" s="1551">
        <f>SUM(I24:M24)</f>
        <v>3258</v>
      </c>
      <c r="O24" s="1552"/>
      <c r="P24" s="1548"/>
      <c r="Q24" s="1548"/>
      <c r="R24" s="1553">
        <v>0</v>
      </c>
      <c r="S24" s="1554">
        <f>SUM(M24:R24)</f>
        <v>3258</v>
      </c>
      <c r="T24" s="1566"/>
      <c r="U24" s="1567"/>
      <c r="V24" s="1566"/>
    </row>
    <row r="25" spans="1:22" ht="17.25" customHeight="1" x14ac:dyDescent="0.3">
      <c r="A25" s="1139"/>
      <c r="B25" s="1140"/>
      <c r="C25" s="1141"/>
      <c r="D25" s="1142"/>
      <c r="E25" s="1143"/>
      <c r="F25" s="1144"/>
      <c r="G25" s="1144"/>
      <c r="H25" s="1144"/>
      <c r="I25" s="1145"/>
      <c r="J25" s="1144"/>
      <c r="K25" s="1144"/>
      <c r="L25" s="1144"/>
      <c r="M25" s="1146"/>
      <c r="N25" s="1147">
        <f>SUM(I25:M25)</f>
        <v>0</v>
      </c>
      <c r="O25" s="1148"/>
      <c r="P25" s="1144"/>
      <c r="Q25" s="1144"/>
      <c r="R25" s="1149"/>
      <c r="S25" s="1150">
        <f>SUM(M25:R25)</f>
        <v>0</v>
      </c>
    </row>
    <row r="26" spans="1:22" ht="17.25" customHeight="1" x14ac:dyDescent="0.3">
      <c r="A26" s="1151">
        <v>1</v>
      </c>
      <c r="B26" s="1151">
        <v>4</v>
      </c>
      <c r="C26" s="1152" t="s">
        <v>10</v>
      </c>
      <c r="D26" s="1102"/>
      <c r="E26" s="1153"/>
      <c r="F26" s="1154"/>
      <c r="G26" s="1154"/>
      <c r="H26" s="1154"/>
      <c r="I26" s="1155"/>
      <c r="J26" s="1154"/>
      <c r="K26" s="1154"/>
      <c r="L26" s="1154"/>
      <c r="M26" s="1156"/>
      <c r="N26" s="1157">
        <f>SUM(I26:M26)</f>
        <v>0</v>
      </c>
      <c r="O26" s="1158"/>
      <c r="P26" s="1154"/>
      <c r="Q26" s="1154"/>
      <c r="R26" s="1159"/>
      <c r="S26" s="1160">
        <f>SUM(M26:R26)</f>
        <v>0</v>
      </c>
    </row>
    <row r="27" spans="1:22" s="1121" customFormat="1" ht="17.25" customHeight="1" x14ac:dyDescent="0.3">
      <c r="A27" s="1112"/>
      <c r="B27" s="1112"/>
      <c r="C27" s="1777" t="s">
        <v>373</v>
      </c>
      <c r="D27" s="586" t="s">
        <v>600</v>
      </c>
      <c r="E27" s="1778" t="s">
        <v>269</v>
      </c>
      <c r="F27" s="1161"/>
      <c r="G27" s="1161"/>
      <c r="H27" s="1161"/>
      <c r="I27" s="1162">
        <v>2047</v>
      </c>
      <c r="J27" s="1161"/>
      <c r="K27" s="1161"/>
      <c r="L27" s="1161"/>
      <c r="M27" s="1163"/>
      <c r="N27" s="1116">
        <f>SUM(I27:M27)</f>
        <v>2047</v>
      </c>
      <c r="O27" s="1164"/>
      <c r="P27" s="1161"/>
      <c r="Q27" s="1161">
        <v>4956</v>
      </c>
      <c r="R27" s="1118">
        <v>113636</v>
      </c>
      <c r="S27" s="1127">
        <f>SUM(M27:R27)</f>
        <v>120639</v>
      </c>
      <c r="U27" s="378"/>
    </row>
    <row r="28" spans="1:22" ht="17.25" customHeight="1" x14ac:dyDescent="0.3">
      <c r="A28" s="1122"/>
      <c r="B28" s="1123"/>
      <c r="C28" s="1777"/>
      <c r="D28" s="586" t="s">
        <v>299</v>
      </c>
      <c r="E28" s="1778"/>
      <c r="F28" s="1124">
        <f t="shared" ref="F28:S28" si="7">F27+F29</f>
        <v>0</v>
      </c>
      <c r="G28" s="1124">
        <f t="shared" si="7"/>
        <v>0</v>
      </c>
      <c r="H28" s="1124">
        <f t="shared" si="7"/>
        <v>0</v>
      </c>
      <c r="I28" s="1124">
        <f t="shared" si="7"/>
        <v>2047</v>
      </c>
      <c r="J28" s="1124">
        <f t="shared" si="7"/>
        <v>0</v>
      </c>
      <c r="K28" s="1124">
        <f t="shared" si="7"/>
        <v>0</v>
      </c>
      <c r="L28" s="1124">
        <f t="shared" si="7"/>
        <v>0</v>
      </c>
      <c r="M28" s="1125">
        <f t="shared" si="7"/>
        <v>0</v>
      </c>
      <c r="N28" s="1116">
        <f t="shared" si="7"/>
        <v>2047</v>
      </c>
      <c r="O28" s="1126">
        <f t="shared" si="7"/>
        <v>0</v>
      </c>
      <c r="P28" s="1124">
        <f t="shared" si="7"/>
        <v>0</v>
      </c>
      <c r="Q28" s="1124">
        <f t="shared" si="7"/>
        <v>4956</v>
      </c>
      <c r="R28" s="1118">
        <f t="shared" si="7"/>
        <v>124945</v>
      </c>
      <c r="S28" s="1127">
        <f t="shared" si="7"/>
        <v>131948</v>
      </c>
      <c r="T28" s="375">
        <f>SUM(S28+S31+S37)</f>
        <v>132504</v>
      </c>
    </row>
    <row r="29" spans="1:22" s="1537" customFormat="1" ht="17.25" customHeight="1" x14ac:dyDescent="0.3">
      <c r="A29" s="1555"/>
      <c r="B29" s="1556"/>
      <c r="C29" s="1777"/>
      <c r="D29" s="1511" t="s">
        <v>17</v>
      </c>
      <c r="E29" s="1778"/>
      <c r="F29" s="1557"/>
      <c r="G29" s="1557"/>
      <c r="H29" s="1557"/>
      <c r="I29" s="1558">
        <v>0</v>
      </c>
      <c r="J29" s="1557"/>
      <c r="K29" s="1557"/>
      <c r="L29" s="1557"/>
      <c r="M29" s="1559"/>
      <c r="N29" s="1533">
        <f>SUM(I29:M29)</f>
        <v>0</v>
      </c>
      <c r="O29" s="1560"/>
      <c r="P29" s="1557"/>
      <c r="Q29" s="1557">
        <v>0</v>
      </c>
      <c r="R29" s="1535">
        <v>11309</v>
      </c>
      <c r="S29" s="1536">
        <f>SUM(M29:R29)</f>
        <v>11309</v>
      </c>
      <c r="U29" s="1538"/>
    </row>
    <row r="30" spans="1:22" ht="17.25" customHeight="1" x14ac:dyDescent="0.3">
      <c r="A30" s="1122"/>
      <c r="B30" s="1123"/>
      <c r="C30" s="1784" t="s">
        <v>374</v>
      </c>
      <c r="D30" s="586" t="s">
        <v>600</v>
      </c>
      <c r="E30" s="1785" t="s">
        <v>269</v>
      </c>
      <c r="F30" s="1124"/>
      <c r="G30" s="1124"/>
      <c r="H30" s="1124"/>
      <c r="I30" s="1134">
        <v>553</v>
      </c>
      <c r="J30" s="1124"/>
      <c r="K30" s="1124"/>
      <c r="L30" s="1124"/>
      <c r="M30" s="1125"/>
      <c r="N30" s="1116">
        <f>SUM(I30:M30)</f>
        <v>553</v>
      </c>
      <c r="O30" s="1126"/>
      <c r="P30" s="1124"/>
      <c r="Q30" s="1124"/>
      <c r="R30" s="1118">
        <v>0</v>
      </c>
      <c r="S30" s="1127">
        <f>SUM(M30:R30)</f>
        <v>553</v>
      </c>
    </row>
    <row r="31" spans="1:22" ht="17.25" customHeight="1" x14ac:dyDescent="0.3">
      <c r="A31" s="1122"/>
      <c r="B31" s="1123"/>
      <c r="C31" s="1784"/>
      <c r="D31" s="586" t="s">
        <v>299</v>
      </c>
      <c r="E31" s="1785"/>
      <c r="F31" s="1124">
        <f t="shared" ref="F31:S31" si="8">F30+F32</f>
        <v>0</v>
      </c>
      <c r="G31" s="1124">
        <f t="shared" si="8"/>
        <v>0</v>
      </c>
      <c r="H31" s="1124">
        <f t="shared" si="8"/>
        <v>0</v>
      </c>
      <c r="I31" s="1124">
        <f t="shared" si="8"/>
        <v>553</v>
      </c>
      <c r="J31" s="1124">
        <f t="shared" si="8"/>
        <v>0</v>
      </c>
      <c r="K31" s="1124">
        <f t="shared" si="8"/>
        <v>0</v>
      </c>
      <c r="L31" s="1124">
        <f t="shared" si="8"/>
        <v>0</v>
      </c>
      <c r="M31" s="1125">
        <f t="shared" si="8"/>
        <v>0</v>
      </c>
      <c r="N31" s="1116">
        <f t="shared" si="8"/>
        <v>553</v>
      </c>
      <c r="O31" s="1126">
        <f t="shared" si="8"/>
        <v>0</v>
      </c>
      <c r="P31" s="1124">
        <f t="shared" si="8"/>
        <v>0</v>
      </c>
      <c r="Q31" s="1124">
        <f t="shared" si="8"/>
        <v>0</v>
      </c>
      <c r="R31" s="1118">
        <f t="shared" si="8"/>
        <v>0</v>
      </c>
      <c r="S31" s="1127">
        <f t="shared" si="8"/>
        <v>553</v>
      </c>
    </row>
    <row r="32" spans="1:22" ht="17.25" customHeight="1" x14ac:dyDescent="0.3">
      <c r="A32" s="1122"/>
      <c r="B32" s="1123"/>
      <c r="C32" s="1784"/>
      <c r="D32" s="1129" t="s">
        <v>17</v>
      </c>
      <c r="E32" s="1785"/>
      <c r="F32" s="1124"/>
      <c r="G32" s="1124"/>
      <c r="H32" s="1124"/>
      <c r="I32" s="1134">
        <v>0</v>
      </c>
      <c r="J32" s="1124"/>
      <c r="K32" s="1124"/>
      <c r="L32" s="1124"/>
      <c r="M32" s="1125"/>
      <c r="N32" s="1116">
        <f>SUM(I32:M32)</f>
        <v>0</v>
      </c>
      <c r="O32" s="1126"/>
      <c r="P32" s="1124"/>
      <c r="Q32" s="1124"/>
      <c r="R32" s="1118"/>
      <c r="S32" s="1127">
        <f>SUM(M32:R32)</f>
        <v>0</v>
      </c>
    </row>
    <row r="33" spans="1:21" ht="17.25" customHeight="1" x14ac:dyDescent="0.3">
      <c r="A33" s="288"/>
      <c r="B33" s="288"/>
      <c r="C33" s="1788" t="s">
        <v>87</v>
      </c>
      <c r="D33" s="586" t="s">
        <v>600</v>
      </c>
      <c r="E33" s="1785" t="s">
        <v>269</v>
      </c>
      <c r="F33" s="1166"/>
      <c r="G33" s="1166"/>
      <c r="H33" s="1166"/>
      <c r="I33" s="1167"/>
      <c r="J33" s="1166"/>
      <c r="K33" s="1166"/>
      <c r="L33" s="1166"/>
      <c r="M33" s="1168"/>
      <c r="N33" s="1116">
        <f>SUM(I33:M33)</f>
        <v>0</v>
      </c>
      <c r="O33" s="1169"/>
      <c r="P33" s="1166"/>
      <c r="Q33" s="1166"/>
      <c r="R33" s="1118"/>
      <c r="S33" s="1127">
        <f>SUM(M33:R33)</f>
        <v>0</v>
      </c>
    </row>
    <row r="34" spans="1:21" ht="17.25" customHeight="1" x14ac:dyDescent="0.3">
      <c r="A34" s="288"/>
      <c r="B34" s="288"/>
      <c r="C34" s="1788"/>
      <c r="D34" s="586" t="s">
        <v>299</v>
      </c>
      <c r="E34" s="1785"/>
      <c r="F34" s="1124">
        <f t="shared" ref="F34:S34" si="9">F33+F35</f>
        <v>0</v>
      </c>
      <c r="G34" s="1124">
        <f t="shared" si="9"/>
        <v>0</v>
      </c>
      <c r="H34" s="1124">
        <f t="shared" si="9"/>
        <v>0</v>
      </c>
      <c r="I34" s="1124">
        <f t="shared" si="9"/>
        <v>0</v>
      </c>
      <c r="J34" s="1124">
        <f t="shared" si="9"/>
        <v>0</v>
      </c>
      <c r="K34" s="1124">
        <f t="shared" si="9"/>
        <v>0</v>
      </c>
      <c r="L34" s="1124">
        <f t="shared" si="9"/>
        <v>0</v>
      </c>
      <c r="M34" s="1125">
        <f t="shared" si="9"/>
        <v>0</v>
      </c>
      <c r="N34" s="1116">
        <f t="shared" si="9"/>
        <v>0</v>
      </c>
      <c r="O34" s="1126">
        <f t="shared" si="9"/>
        <v>0</v>
      </c>
      <c r="P34" s="1124">
        <f t="shared" si="9"/>
        <v>0</v>
      </c>
      <c r="Q34" s="1124">
        <f t="shared" si="9"/>
        <v>0</v>
      </c>
      <c r="R34" s="1118">
        <f t="shared" si="9"/>
        <v>0</v>
      </c>
      <c r="S34" s="1127">
        <f t="shared" si="9"/>
        <v>0</v>
      </c>
    </row>
    <row r="35" spans="1:21" ht="17.25" customHeight="1" x14ac:dyDescent="0.3">
      <c r="A35" s="288"/>
      <c r="B35" s="288"/>
      <c r="C35" s="1788"/>
      <c r="D35" s="1129" t="s">
        <v>17</v>
      </c>
      <c r="E35" s="1785"/>
      <c r="F35" s="1166"/>
      <c r="G35" s="1166"/>
      <c r="H35" s="1166"/>
      <c r="I35" s="1167">
        <v>0</v>
      </c>
      <c r="J35" s="1166"/>
      <c r="K35" s="1166"/>
      <c r="L35" s="1166"/>
      <c r="M35" s="1168"/>
      <c r="N35" s="1116">
        <f>SUM(I35:M35)</f>
        <v>0</v>
      </c>
      <c r="O35" s="1169"/>
      <c r="P35" s="1166"/>
      <c r="Q35" s="1166"/>
      <c r="R35" s="1118"/>
      <c r="S35" s="1127">
        <f>SUM(M35:R35)</f>
        <v>0</v>
      </c>
    </row>
    <row r="36" spans="1:21" ht="17.25" customHeight="1" x14ac:dyDescent="0.3">
      <c r="A36" s="288"/>
      <c r="B36" s="288"/>
      <c r="C36" s="1784" t="s">
        <v>91</v>
      </c>
      <c r="D36" s="586" t="s">
        <v>600</v>
      </c>
      <c r="E36" s="1785" t="s">
        <v>269</v>
      </c>
      <c r="F36" s="1166"/>
      <c r="G36" s="1166"/>
      <c r="H36" s="1166"/>
      <c r="I36" s="1167"/>
      <c r="J36" s="1166"/>
      <c r="K36" s="1166"/>
      <c r="L36" s="1166"/>
      <c r="M36" s="1168"/>
      <c r="N36" s="1116">
        <f>SUM(I36:M36)</f>
        <v>0</v>
      </c>
      <c r="O36" s="1169"/>
      <c r="P36" s="1166"/>
      <c r="Q36" s="1166"/>
      <c r="R36" s="1118"/>
      <c r="S36" s="1127">
        <f>SUM(M36:R36)</f>
        <v>0</v>
      </c>
    </row>
    <row r="37" spans="1:21" ht="17.25" customHeight="1" x14ac:dyDescent="0.3">
      <c r="A37" s="1122"/>
      <c r="B37" s="1123"/>
      <c r="C37" s="1784"/>
      <c r="D37" s="1170" t="s">
        <v>299</v>
      </c>
      <c r="E37" s="1785"/>
      <c r="F37" s="1124">
        <f t="shared" ref="F37:S37" si="10">F36+F38</f>
        <v>0</v>
      </c>
      <c r="G37" s="1124">
        <f t="shared" si="10"/>
        <v>0</v>
      </c>
      <c r="H37" s="1124">
        <f t="shared" si="10"/>
        <v>0</v>
      </c>
      <c r="I37" s="1124">
        <f t="shared" si="10"/>
        <v>3</v>
      </c>
      <c r="J37" s="1124">
        <f t="shared" si="10"/>
        <v>0</v>
      </c>
      <c r="K37" s="1124">
        <f t="shared" si="10"/>
        <v>0</v>
      </c>
      <c r="L37" s="1124">
        <f t="shared" si="10"/>
        <v>0</v>
      </c>
      <c r="M37" s="1125">
        <f t="shared" si="10"/>
        <v>0</v>
      </c>
      <c r="N37" s="1116">
        <f t="shared" si="10"/>
        <v>3</v>
      </c>
      <c r="O37" s="1126">
        <f t="shared" si="10"/>
        <v>0</v>
      </c>
      <c r="P37" s="1124">
        <f t="shared" si="10"/>
        <v>0</v>
      </c>
      <c r="Q37" s="1124">
        <f t="shared" si="10"/>
        <v>0</v>
      </c>
      <c r="R37" s="1118">
        <f t="shared" si="10"/>
        <v>0</v>
      </c>
      <c r="S37" s="1127">
        <f t="shared" si="10"/>
        <v>3</v>
      </c>
    </row>
    <row r="38" spans="1:21" s="1543" customFormat="1" ht="17.25" customHeight="1" x14ac:dyDescent="0.3">
      <c r="A38" s="1545"/>
      <c r="B38" s="1546"/>
      <c r="C38" s="1786"/>
      <c r="D38" s="1547" t="s">
        <v>17</v>
      </c>
      <c r="E38" s="1787"/>
      <c r="F38" s="1548"/>
      <c r="G38" s="1548"/>
      <c r="H38" s="1548"/>
      <c r="I38" s="1549">
        <v>3</v>
      </c>
      <c r="J38" s="1548"/>
      <c r="K38" s="1548"/>
      <c r="L38" s="1548"/>
      <c r="M38" s="1550"/>
      <c r="N38" s="1551">
        <f>SUM(I38:M38)</f>
        <v>3</v>
      </c>
      <c r="O38" s="1552"/>
      <c r="P38" s="1548"/>
      <c r="Q38" s="1548"/>
      <c r="R38" s="1553"/>
      <c r="S38" s="1554">
        <f>SUM(M38:R38)</f>
        <v>3</v>
      </c>
      <c r="U38" s="1544"/>
    </row>
    <row r="39" spans="1:21" ht="17.25" customHeight="1" x14ac:dyDescent="0.3">
      <c r="A39" s="1139"/>
      <c r="B39" s="1140"/>
      <c r="C39" s="1141"/>
      <c r="D39" s="1142"/>
      <c r="E39" s="1143"/>
      <c r="F39" s="1144"/>
      <c r="G39" s="1144"/>
      <c r="H39" s="1144"/>
      <c r="I39" s="1145"/>
      <c r="J39" s="1144"/>
      <c r="K39" s="1144"/>
      <c r="L39" s="1144"/>
      <c r="M39" s="1146"/>
      <c r="N39" s="1147">
        <f>SUM(I39:M39)</f>
        <v>0</v>
      </c>
      <c r="O39" s="1148"/>
      <c r="P39" s="1144"/>
      <c r="Q39" s="1144"/>
      <c r="R39" s="1149"/>
      <c r="S39" s="1150">
        <f>SUM(M39:R39)</f>
        <v>0</v>
      </c>
    </row>
    <row r="40" spans="1:21" ht="17.25" customHeight="1" x14ac:dyDescent="0.3">
      <c r="A40" s="1151"/>
      <c r="B40" s="1151"/>
      <c r="C40" s="1171" t="s">
        <v>375</v>
      </c>
      <c r="D40" s="1172"/>
      <c r="E40" s="1173"/>
      <c r="F40" s="1154"/>
      <c r="G40" s="1154"/>
      <c r="H40" s="1154"/>
      <c r="I40" s="1155"/>
      <c r="J40" s="1154"/>
      <c r="K40" s="1154"/>
      <c r="L40" s="1154"/>
      <c r="M40" s="1156"/>
      <c r="N40" s="1157">
        <f>SUM(I40:M40)</f>
        <v>0</v>
      </c>
      <c r="O40" s="1158"/>
      <c r="P40" s="1154"/>
      <c r="Q40" s="1154"/>
      <c r="R40" s="1159"/>
      <c r="S40" s="1160">
        <f>SUM(M40:R40)</f>
        <v>0</v>
      </c>
    </row>
    <row r="41" spans="1:21" s="1121" customFormat="1" ht="17.25" customHeight="1" x14ac:dyDescent="0.3">
      <c r="A41" s="1112"/>
      <c r="B41" s="1112"/>
      <c r="C41" s="1777" t="s">
        <v>373</v>
      </c>
      <c r="D41" s="586" t="s">
        <v>600</v>
      </c>
      <c r="E41" s="1778" t="s">
        <v>332</v>
      </c>
      <c r="F41" s="1161"/>
      <c r="G41" s="1161"/>
      <c r="H41" s="1161"/>
      <c r="I41" s="1162">
        <v>37214</v>
      </c>
      <c r="J41" s="1161"/>
      <c r="K41" s="1161"/>
      <c r="L41" s="1161"/>
      <c r="M41" s="1163"/>
      <c r="N41" s="1116">
        <f>SUM(I41:M41)</f>
        <v>37214</v>
      </c>
      <c r="O41" s="1164"/>
      <c r="P41" s="1161"/>
      <c r="Q41" s="1161">
        <v>6563</v>
      </c>
      <c r="R41" s="1118">
        <v>61681</v>
      </c>
      <c r="S41" s="1127">
        <f>SUM(M41:R41)</f>
        <v>105458</v>
      </c>
      <c r="U41" s="378"/>
    </row>
    <row r="42" spans="1:21" ht="17.25" customHeight="1" x14ac:dyDescent="0.3">
      <c r="A42" s="288"/>
      <c r="B42" s="288"/>
      <c r="C42" s="1777"/>
      <c r="D42" s="586" t="s">
        <v>299</v>
      </c>
      <c r="E42" s="1778"/>
      <c r="F42" s="1124">
        <f t="shared" ref="F42:S42" si="11">F41+F43</f>
        <v>0</v>
      </c>
      <c r="G42" s="1124">
        <f t="shared" si="11"/>
        <v>0</v>
      </c>
      <c r="H42" s="1124">
        <f t="shared" si="11"/>
        <v>0</v>
      </c>
      <c r="I42" s="1124">
        <f t="shared" si="11"/>
        <v>39214</v>
      </c>
      <c r="J42" s="1124">
        <f t="shared" si="11"/>
        <v>0</v>
      </c>
      <c r="K42" s="1124">
        <f t="shared" si="11"/>
        <v>0</v>
      </c>
      <c r="L42" s="1124">
        <f t="shared" si="11"/>
        <v>0</v>
      </c>
      <c r="M42" s="1125">
        <f t="shared" si="11"/>
        <v>0</v>
      </c>
      <c r="N42" s="1116">
        <f t="shared" si="11"/>
        <v>39214</v>
      </c>
      <c r="O42" s="1126">
        <f t="shared" si="11"/>
        <v>0</v>
      </c>
      <c r="P42" s="1124">
        <f t="shared" si="11"/>
        <v>0</v>
      </c>
      <c r="Q42" s="1124">
        <f t="shared" si="11"/>
        <v>6563</v>
      </c>
      <c r="R42" s="1118">
        <f t="shared" si="11"/>
        <v>70656</v>
      </c>
      <c r="S42" s="1127">
        <f t="shared" si="11"/>
        <v>116433</v>
      </c>
      <c r="T42" s="375">
        <f>SUM(S42+S45+S48+S51)</f>
        <v>116683</v>
      </c>
    </row>
    <row r="43" spans="1:21" s="1537" customFormat="1" ht="17.25" customHeight="1" x14ac:dyDescent="0.3">
      <c r="A43" s="1529"/>
      <c r="B43" s="1529"/>
      <c r="C43" s="1777"/>
      <c r="D43" s="1511" t="s">
        <v>17</v>
      </c>
      <c r="E43" s="1778"/>
      <c r="F43" s="1530"/>
      <c r="G43" s="1530"/>
      <c r="H43" s="1530"/>
      <c r="I43" s="1531">
        <v>2000</v>
      </c>
      <c r="J43" s="1530"/>
      <c r="K43" s="1530"/>
      <c r="L43" s="1530"/>
      <c r="M43" s="1532"/>
      <c r="N43" s="1533">
        <f>SUM(I43:M43)</f>
        <v>2000</v>
      </c>
      <c r="O43" s="1534"/>
      <c r="P43" s="1530"/>
      <c r="Q43" s="1530">
        <v>0</v>
      </c>
      <c r="R43" s="1535">
        <v>8975</v>
      </c>
      <c r="S43" s="1536">
        <f>SUM(M43:R43)</f>
        <v>10975</v>
      </c>
      <c r="U43" s="1538"/>
    </row>
    <row r="44" spans="1:21" ht="17.25" customHeight="1" x14ac:dyDescent="0.3">
      <c r="A44" s="288"/>
      <c r="B44" s="288"/>
      <c r="C44" s="1784" t="s">
        <v>374</v>
      </c>
      <c r="D44" s="586" t="s">
        <v>600</v>
      </c>
      <c r="E44" s="1785" t="s">
        <v>332</v>
      </c>
      <c r="F44" s="1166"/>
      <c r="G44" s="1166"/>
      <c r="H44" s="1166"/>
      <c r="I44" s="1167">
        <v>32</v>
      </c>
      <c r="J44" s="1166"/>
      <c r="K44" s="1166"/>
      <c r="L44" s="1166"/>
      <c r="M44" s="1168"/>
      <c r="N44" s="1116">
        <f>SUM(I44:M44)</f>
        <v>32</v>
      </c>
      <c r="O44" s="1169"/>
      <c r="P44" s="1166"/>
      <c r="Q44" s="1166"/>
      <c r="R44" s="1118"/>
      <c r="S44" s="1127">
        <f>SUM(M44:R44)</f>
        <v>32</v>
      </c>
    </row>
    <row r="45" spans="1:21" ht="17.25" customHeight="1" x14ac:dyDescent="0.3">
      <c r="A45" s="288"/>
      <c r="B45" s="288"/>
      <c r="C45" s="1784"/>
      <c r="D45" s="586" t="s">
        <v>299</v>
      </c>
      <c r="E45" s="1785"/>
      <c r="F45" s="1124">
        <f t="shared" ref="F45:S45" si="12">F44+F46</f>
        <v>0</v>
      </c>
      <c r="G45" s="1124">
        <f t="shared" si="12"/>
        <v>0</v>
      </c>
      <c r="H45" s="1124">
        <f t="shared" si="12"/>
        <v>0</v>
      </c>
      <c r="I45" s="1124">
        <f t="shared" si="12"/>
        <v>203</v>
      </c>
      <c r="J45" s="1124">
        <f t="shared" si="12"/>
        <v>0</v>
      </c>
      <c r="K45" s="1124">
        <f t="shared" si="12"/>
        <v>0</v>
      </c>
      <c r="L45" s="1124">
        <f t="shared" si="12"/>
        <v>0</v>
      </c>
      <c r="M45" s="1125">
        <f t="shared" si="12"/>
        <v>0</v>
      </c>
      <c r="N45" s="1116">
        <f t="shared" si="12"/>
        <v>203</v>
      </c>
      <c r="O45" s="1126">
        <f t="shared" si="12"/>
        <v>0</v>
      </c>
      <c r="P45" s="1124">
        <f t="shared" si="12"/>
        <v>0</v>
      </c>
      <c r="Q45" s="1124">
        <f t="shared" si="12"/>
        <v>0</v>
      </c>
      <c r="R45" s="1118">
        <f t="shared" si="12"/>
        <v>0</v>
      </c>
      <c r="S45" s="1127">
        <f t="shared" si="12"/>
        <v>203</v>
      </c>
    </row>
    <row r="46" spans="1:21" s="1543" customFormat="1" ht="17.25" customHeight="1" x14ac:dyDescent="0.3">
      <c r="A46" s="1483"/>
      <c r="B46" s="1483"/>
      <c r="C46" s="1784"/>
      <c r="D46" s="1511" t="s">
        <v>17</v>
      </c>
      <c r="E46" s="1785"/>
      <c r="F46" s="1539"/>
      <c r="G46" s="1539"/>
      <c r="H46" s="1539"/>
      <c r="I46" s="1540">
        <v>171</v>
      </c>
      <c r="J46" s="1539"/>
      <c r="K46" s="1539"/>
      <c r="L46" s="1539"/>
      <c r="M46" s="1541"/>
      <c r="N46" s="1533">
        <f>SUM(I46:M46)</f>
        <v>171</v>
      </c>
      <c r="O46" s="1542"/>
      <c r="P46" s="1539"/>
      <c r="Q46" s="1539"/>
      <c r="R46" s="1535"/>
      <c r="S46" s="1536">
        <f>SUM(M46:R46)</f>
        <v>171</v>
      </c>
      <c r="U46" s="1544"/>
    </row>
    <row r="47" spans="1:21" ht="17.25" customHeight="1" x14ac:dyDescent="0.3">
      <c r="A47" s="288"/>
      <c r="B47" s="288"/>
      <c r="C47" s="1784" t="s">
        <v>597</v>
      </c>
      <c r="D47" s="586" t="s">
        <v>600</v>
      </c>
      <c r="E47" s="1787" t="s">
        <v>332</v>
      </c>
      <c r="F47" s="1166"/>
      <c r="G47" s="1166"/>
      <c r="H47" s="1166"/>
      <c r="I47" s="1167">
        <v>2</v>
      </c>
      <c r="J47" s="1166"/>
      <c r="K47" s="1166"/>
      <c r="L47" s="1166"/>
      <c r="M47" s="1168"/>
      <c r="N47" s="1116">
        <f t="shared" ref="N47:N49" si="13">SUM(I47:M47)</f>
        <v>2</v>
      </c>
      <c r="O47" s="1169"/>
      <c r="P47" s="1166"/>
      <c r="Q47" s="1166"/>
      <c r="R47" s="1118"/>
      <c r="S47" s="1127">
        <f t="shared" ref="S47:S50" si="14">SUM(M47:R47)</f>
        <v>2</v>
      </c>
    </row>
    <row r="48" spans="1:21" ht="17.25" customHeight="1" x14ac:dyDescent="0.3">
      <c r="A48" s="288"/>
      <c r="B48" s="288"/>
      <c r="C48" s="1784"/>
      <c r="D48" s="586" t="s">
        <v>299</v>
      </c>
      <c r="E48" s="1787"/>
      <c r="F48" s="1124">
        <f t="shared" ref="F48:R48" si="15">F47+F49</f>
        <v>0</v>
      </c>
      <c r="G48" s="1124">
        <f t="shared" si="15"/>
        <v>0</v>
      </c>
      <c r="H48" s="1124">
        <f t="shared" si="15"/>
        <v>0</v>
      </c>
      <c r="I48" s="1124">
        <f t="shared" si="15"/>
        <v>47</v>
      </c>
      <c r="J48" s="1124">
        <f t="shared" si="15"/>
        <v>0</v>
      </c>
      <c r="K48" s="1124">
        <f t="shared" si="15"/>
        <v>0</v>
      </c>
      <c r="L48" s="1124">
        <f t="shared" si="15"/>
        <v>0</v>
      </c>
      <c r="M48" s="1125">
        <f t="shared" si="15"/>
        <v>0</v>
      </c>
      <c r="N48" s="1116">
        <f t="shared" si="13"/>
        <v>47</v>
      </c>
      <c r="O48" s="1126">
        <f t="shared" si="15"/>
        <v>0</v>
      </c>
      <c r="P48" s="1124">
        <f t="shared" si="15"/>
        <v>0</v>
      </c>
      <c r="Q48" s="1124">
        <f t="shared" si="15"/>
        <v>0</v>
      </c>
      <c r="R48" s="1125">
        <f t="shared" si="15"/>
        <v>0</v>
      </c>
      <c r="S48" s="1127">
        <f t="shared" si="14"/>
        <v>47</v>
      </c>
    </row>
    <row r="49" spans="1:21" s="1543" customFormat="1" ht="17.25" customHeight="1" x14ac:dyDescent="0.3">
      <c r="A49" s="1483"/>
      <c r="B49" s="1483"/>
      <c r="C49" s="1784"/>
      <c r="D49" s="1511" t="s">
        <v>17</v>
      </c>
      <c r="E49" s="1787"/>
      <c r="F49" s="1539"/>
      <c r="G49" s="1539"/>
      <c r="H49" s="1539"/>
      <c r="I49" s="1540">
        <v>45</v>
      </c>
      <c r="J49" s="1539"/>
      <c r="K49" s="1539"/>
      <c r="L49" s="1539"/>
      <c r="M49" s="1541"/>
      <c r="N49" s="1533">
        <f t="shared" si="13"/>
        <v>45</v>
      </c>
      <c r="O49" s="1542"/>
      <c r="P49" s="1539"/>
      <c r="Q49" s="1539"/>
      <c r="R49" s="1535"/>
      <c r="S49" s="1536">
        <f t="shared" si="14"/>
        <v>45</v>
      </c>
      <c r="U49" s="1544"/>
    </row>
    <row r="50" spans="1:21" ht="17.25" customHeight="1" x14ac:dyDescent="0.3">
      <c r="A50" s="288"/>
      <c r="B50" s="288"/>
      <c r="C50" s="1786" t="s">
        <v>91</v>
      </c>
      <c r="D50" s="586" t="s">
        <v>600</v>
      </c>
      <c r="E50" s="1787" t="s">
        <v>332</v>
      </c>
      <c r="F50" s="1166"/>
      <c r="G50" s="1166"/>
      <c r="H50" s="1166"/>
      <c r="I50" s="1167"/>
      <c r="J50" s="1166"/>
      <c r="K50" s="1166"/>
      <c r="L50" s="1166"/>
      <c r="M50" s="1168"/>
      <c r="N50" s="1116">
        <f>SUM(I50:M50)</f>
        <v>0</v>
      </c>
      <c r="O50" s="1169"/>
      <c r="P50" s="1166"/>
      <c r="Q50" s="1166"/>
      <c r="R50" s="1118"/>
      <c r="S50" s="1127">
        <f t="shared" si="14"/>
        <v>0</v>
      </c>
    </row>
    <row r="51" spans="1:21" ht="17.25" customHeight="1" x14ac:dyDescent="0.3">
      <c r="A51" s="288"/>
      <c r="B51" s="288"/>
      <c r="C51" s="1786"/>
      <c r="D51" s="586" t="s">
        <v>299</v>
      </c>
      <c r="E51" s="1787"/>
      <c r="F51" s="1124">
        <f t="shared" ref="F51:S51" si="16">F50+F52</f>
        <v>0</v>
      </c>
      <c r="G51" s="1124">
        <f t="shared" si="16"/>
        <v>0</v>
      </c>
      <c r="H51" s="1124">
        <f t="shared" si="16"/>
        <v>0</v>
      </c>
      <c r="I51" s="1124">
        <f t="shared" si="16"/>
        <v>0</v>
      </c>
      <c r="J51" s="1124">
        <f t="shared" si="16"/>
        <v>0</v>
      </c>
      <c r="K51" s="1124">
        <f t="shared" si="16"/>
        <v>0</v>
      </c>
      <c r="L51" s="1124">
        <f t="shared" si="16"/>
        <v>0</v>
      </c>
      <c r="M51" s="1125">
        <f t="shared" si="16"/>
        <v>0</v>
      </c>
      <c r="N51" s="1116">
        <f t="shared" si="16"/>
        <v>0</v>
      </c>
      <c r="O51" s="1126">
        <f t="shared" si="16"/>
        <v>0</v>
      </c>
      <c r="P51" s="1124">
        <f t="shared" si="16"/>
        <v>0</v>
      </c>
      <c r="Q51" s="1124">
        <f t="shared" si="16"/>
        <v>0</v>
      </c>
      <c r="R51" s="1118">
        <f t="shared" si="16"/>
        <v>0</v>
      </c>
      <c r="S51" s="1127">
        <f t="shared" si="16"/>
        <v>0</v>
      </c>
    </row>
    <row r="52" spans="1:21" ht="17.25" customHeight="1" x14ac:dyDescent="0.3">
      <c r="A52" s="1179"/>
      <c r="B52" s="1179"/>
      <c r="C52" s="1786"/>
      <c r="D52" s="1135" t="s">
        <v>17</v>
      </c>
      <c r="E52" s="1787"/>
      <c r="F52" s="1180"/>
      <c r="G52" s="1180"/>
      <c r="H52" s="1180"/>
      <c r="I52" s="1181">
        <v>0</v>
      </c>
      <c r="J52" s="1180"/>
      <c r="K52" s="1180"/>
      <c r="L52" s="1180"/>
      <c r="M52" s="1182"/>
      <c r="N52" s="1136">
        <f>SUM(I52:M52)</f>
        <v>0</v>
      </c>
      <c r="O52" s="1183"/>
      <c r="P52" s="1180"/>
      <c r="Q52" s="1180"/>
      <c r="R52" s="1137"/>
      <c r="S52" s="1138">
        <f>SUM(M52:R52)</f>
        <v>0</v>
      </c>
    </row>
    <row r="53" spans="1:21" ht="17.25" customHeight="1" x14ac:dyDescent="0.3">
      <c r="A53" s="1140"/>
      <c r="B53" s="1140"/>
      <c r="C53" s="1141"/>
      <c r="D53" s="1141"/>
      <c r="E53" s="1184"/>
      <c r="F53" s="1144"/>
      <c r="G53" s="1144"/>
      <c r="H53" s="1144"/>
      <c r="I53" s="1145"/>
      <c r="J53" s="1144"/>
      <c r="K53" s="1144"/>
      <c r="L53" s="1144"/>
      <c r="M53" s="1146"/>
      <c r="N53" s="1147">
        <f>SUM(I53:M53)</f>
        <v>0</v>
      </c>
      <c r="O53" s="1148"/>
      <c r="P53" s="1144"/>
      <c r="Q53" s="1144"/>
      <c r="R53" s="1149"/>
      <c r="S53" s="1150">
        <f>SUM(M53:R53)</f>
        <v>0</v>
      </c>
    </row>
    <row r="54" spans="1:21" ht="17.25" customHeight="1" x14ac:dyDescent="0.3">
      <c r="A54" s="1151">
        <v>1</v>
      </c>
      <c r="B54" s="1151">
        <v>5</v>
      </c>
      <c r="C54" s="1171" t="s">
        <v>6</v>
      </c>
      <c r="D54" s="1185"/>
      <c r="E54" s="1173"/>
      <c r="F54" s="1154"/>
      <c r="G54" s="1154"/>
      <c r="H54" s="1154"/>
      <c r="I54" s="1155"/>
      <c r="J54" s="1154"/>
      <c r="K54" s="1154"/>
      <c r="L54" s="1154"/>
      <c r="M54" s="1156"/>
      <c r="N54" s="1157">
        <f>SUM(I54:M54)</f>
        <v>0</v>
      </c>
      <c r="O54" s="1158"/>
      <c r="P54" s="1154"/>
      <c r="Q54" s="1154"/>
      <c r="R54" s="1159"/>
      <c r="S54" s="1160">
        <f>SUM(M54:R54)</f>
        <v>0</v>
      </c>
    </row>
    <row r="55" spans="1:21" s="1121" customFormat="1" ht="17.25" customHeight="1" x14ac:dyDescent="0.3">
      <c r="A55" s="1112"/>
      <c r="B55" s="1112"/>
      <c r="C55" s="1789" t="s">
        <v>659</v>
      </c>
      <c r="D55" s="586" t="s">
        <v>600</v>
      </c>
      <c r="E55" s="1778" t="s">
        <v>347</v>
      </c>
      <c r="F55" s="1161"/>
      <c r="G55" s="1161"/>
      <c r="H55" s="1161"/>
      <c r="I55" s="1162">
        <v>3300</v>
      </c>
      <c r="J55" s="1161"/>
      <c r="K55" s="1161"/>
      <c r="L55" s="1161"/>
      <c r="M55" s="1163"/>
      <c r="N55" s="1116">
        <f>SUM(F55:M55)</f>
        <v>3300</v>
      </c>
      <c r="O55" s="1164"/>
      <c r="P55" s="1161"/>
      <c r="Q55" s="1161">
        <v>28725</v>
      </c>
      <c r="R55" s="1118">
        <v>379521</v>
      </c>
      <c r="S55" s="1127">
        <f>SUM(M55:R55)</f>
        <v>411546</v>
      </c>
      <c r="U55" s="378"/>
    </row>
    <row r="56" spans="1:21" ht="17.25" customHeight="1" x14ac:dyDescent="0.3">
      <c r="A56" s="288"/>
      <c r="B56" s="288"/>
      <c r="C56" s="1789"/>
      <c r="D56" s="586" t="s">
        <v>299</v>
      </c>
      <c r="E56" s="1778"/>
      <c r="F56" s="1124">
        <f t="shared" ref="F56:S56" si="17">F55+F57</f>
        <v>0</v>
      </c>
      <c r="G56" s="1124">
        <f t="shared" si="17"/>
        <v>0</v>
      </c>
      <c r="H56" s="1124">
        <f t="shared" si="17"/>
        <v>0</v>
      </c>
      <c r="I56" s="1124">
        <f t="shared" si="17"/>
        <v>3300</v>
      </c>
      <c r="J56" s="1124">
        <f t="shared" si="17"/>
        <v>0</v>
      </c>
      <c r="K56" s="1124">
        <f t="shared" si="17"/>
        <v>0</v>
      </c>
      <c r="L56" s="1124">
        <f t="shared" si="17"/>
        <v>0</v>
      </c>
      <c r="M56" s="1125">
        <f t="shared" si="17"/>
        <v>0</v>
      </c>
      <c r="N56" s="1116">
        <f t="shared" ref="N56:N87" si="18">SUM(F56:M56)</f>
        <v>3300</v>
      </c>
      <c r="O56" s="1126">
        <f t="shared" si="17"/>
        <v>0</v>
      </c>
      <c r="P56" s="1124">
        <f t="shared" si="17"/>
        <v>0</v>
      </c>
      <c r="Q56" s="1124">
        <f t="shared" si="17"/>
        <v>28725</v>
      </c>
      <c r="R56" s="1125">
        <f t="shared" si="17"/>
        <v>379521</v>
      </c>
      <c r="S56" s="1127">
        <f t="shared" si="17"/>
        <v>411546</v>
      </c>
    </row>
    <row r="57" spans="1:21" s="1130" customFormat="1" ht="17.25" customHeight="1" x14ac:dyDescent="0.3">
      <c r="A57" s="1174"/>
      <c r="B57" s="1174"/>
      <c r="C57" s="1789"/>
      <c r="D57" s="1129" t="s">
        <v>17</v>
      </c>
      <c r="E57" s="1778"/>
      <c r="F57" s="1175"/>
      <c r="G57" s="1175">
        <v>0</v>
      </c>
      <c r="H57" s="1175">
        <v>0</v>
      </c>
      <c r="I57" s="1176">
        <v>0</v>
      </c>
      <c r="J57" s="1175"/>
      <c r="K57" s="1175"/>
      <c r="L57" s="1175"/>
      <c r="M57" s="1177"/>
      <c r="N57" s="1116">
        <f t="shared" si="18"/>
        <v>0</v>
      </c>
      <c r="O57" s="1178"/>
      <c r="P57" s="1175"/>
      <c r="Q57" s="1175">
        <v>0</v>
      </c>
      <c r="R57" s="1118">
        <v>0</v>
      </c>
      <c r="S57" s="1127">
        <f>SUM(M57:R57)</f>
        <v>0</v>
      </c>
      <c r="U57" s="1165"/>
    </row>
    <row r="58" spans="1:21" s="1121" customFormat="1" ht="17.25" hidden="1" customHeight="1" thickTop="1" thickBot="1" x14ac:dyDescent="0.35">
      <c r="A58" s="1112"/>
      <c r="B58" s="1112"/>
      <c r="C58" s="1789" t="s">
        <v>376</v>
      </c>
      <c r="D58" s="586" t="s">
        <v>651</v>
      </c>
      <c r="E58" s="1778" t="s">
        <v>347</v>
      </c>
      <c r="F58" s="1161"/>
      <c r="G58" s="1161"/>
      <c r="H58" s="1161"/>
      <c r="I58" s="1162"/>
      <c r="J58" s="1161"/>
      <c r="K58" s="1161"/>
      <c r="L58" s="1161"/>
      <c r="M58" s="1163"/>
      <c r="N58" s="1116">
        <f t="shared" si="18"/>
        <v>0</v>
      </c>
      <c r="O58" s="1164"/>
      <c r="P58" s="1161"/>
      <c r="Q58" s="1161"/>
      <c r="R58" s="1118"/>
      <c r="S58" s="1127">
        <f>SUM(M58:R58)</f>
        <v>0</v>
      </c>
      <c r="U58" s="378"/>
    </row>
    <row r="59" spans="1:21" ht="17.25" hidden="1" customHeight="1" thickTop="1" x14ac:dyDescent="0.3">
      <c r="A59" s="288"/>
      <c r="B59" s="288"/>
      <c r="C59" s="1789"/>
      <c r="D59" s="586" t="s">
        <v>299</v>
      </c>
      <c r="E59" s="1778"/>
      <c r="F59" s="1124">
        <f t="shared" ref="F59:S59" si="19">F58+F60</f>
        <v>0</v>
      </c>
      <c r="G59" s="1124">
        <f t="shared" si="19"/>
        <v>0</v>
      </c>
      <c r="H59" s="1124">
        <f t="shared" si="19"/>
        <v>0</v>
      </c>
      <c r="I59" s="1124">
        <f t="shared" si="19"/>
        <v>0</v>
      </c>
      <c r="J59" s="1124">
        <f t="shared" si="19"/>
        <v>0</v>
      </c>
      <c r="K59" s="1124">
        <f t="shared" si="19"/>
        <v>0</v>
      </c>
      <c r="L59" s="1124">
        <f t="shared" si="19"/>
        <v>0</v>
      </c>
      <c r="M59" s="1125">
        <f t="shared" si="19"/>
        <v>0</v>
      </c>
      <c r="N59" s="1116">
        <f t="shared" si="18"/>
        <v>0</v>
      </c>
      <c r="O59" s="1126">
        <f t="shared" si="19"/>
        <v>0</v>
      </c>
      <c r="P59" s="1124">
        <f t="shared" si="19"/>
        <v>0</v>
      </c>
      <c r="Q59" s="1124">
        <f t="shared" si="19"/>
        <v>0</v>
      </c>
      <c r="R59" s="1118">
        <f t="shared" si="19"/>
        <v>0</v>
      </c>
      <c r="S59" s="1127">
        <f t="shared" si="19"/>
        <v>0</v>
      </c>
    </row>
    <row r="60" spans="1:21" ht="17.25" hidden="1" customHeight="1" thickBot="1" x14ac:dyDescent="0.35">
      <c r="A60" s="288"/>
      <c r="B60" s="288"/>
      <c r="C60" s="1789"/>
      <c r="D60" s="1129" t="s">
        <v>17</v>
      </c>
      <c r="E60" s="1778"/>
      <c r="F60" s="1166"/>
      <c r="G60" s="1166"/>
      <c r="H60" s="1166"/>
      <c r="I60" s="1167">
        <v>0</v>
      </c>
      <c r="J60" s="1166"/>
      <c r="K60" s="1166"/>
      <c r="L60" s="1166"/>
      <c r="M60" s="1168"/>
      <c r="N60" s="1116">
        <f t="shared" si="18"/>
        <v>0</v>
      </c>
      <c r="O60" s="1169"/>
      <c r="P60" s="1166"/>
      <c r="Q60" s="1166"/>
      <c r="R60" s="1118"/>
      <c r="S60" s="1127">
        <f>SUM(M60:R60)</f>
        <v>0</v>
      </c>
    </row>
    <row r="61" spans="1:21" s="1121" customFormat="1" ht="17.25" hidden="1" customHeight="1" x14ac:dyDescent="0.3">
      <c r="A61" s="1112"/>
      <c r="B61" s="1112"/>
      <c r="C61" s="1789" t="s">
        <v>659</v>
      </c>
      <c r="D61" s="586" t="s">
        <v>651</v>
      </c>
      <c r="E61" s="1785" t="s">
        <v>332</v>
      </c>
      <c r="F61" s="1161"/>
      <c r="G61" s="1161"/>
      <c r="H61" s="1161"/>
      <c r="I61" s="1162">
        <v>0</v>
      </c>
      <c r="J61" s="1161"/>
      <c r="K61" s="1161"/>
      <c r="L61" s="1161"/>
      <c r="M61" s="1163"/>
      <c r="N61" s="1116">
        <f t="shared" si="18"/>
        <v>0</v>
      </c>
      <c r="O61" s="1164"/>
      <c r="P61" s="1161"/>
      <c r="Q61" s="1161"/>
      <c r="R61" s="1118"/>
      <c r="S61" s="1127">
        <f>SUM(M61:R61)</f>
        <v>0</v>
      </c>
      <c r="U61" s="378"/>
    </row>
    <row r="62" spans="1:21" ht="17.25" hidden="1" customHeight="1" x14ac:dyDescent="0.3">
      <c r="A62" s="288"/>
      <c r="B62" s="288"/>
      <c r="C62" s="1789"/>
      <c r="D62" s="586" t="s">
        <v>299</v>
      </c>
      <c r="E62" s="1785"/>
      <c r="F62" s="1124">
        <f t="shared" ref="F62:S62" si="20">F61+F63</f>
        <v>0</v>
      </c>
      <c r="G62" s="1124">
        <f t="shared" si="20"/>
        <v>0</v>
      </c>
      <c r="H62" s="1124">
        <f t="shared" si="20"/>
        <v>0</v>
      </c>
      <c r="I62" s="1124">
        <f t="shared" si="20"/>
        <v>0</v>
      </c>
      <c r="J62" s="1124">
        <f t="shared" si="20"/>
        <v>0</v>
      </c>
      <c r="K62" s="1124">
        <f t="shared" si="20"/>
        <v>0</v>
      </c>
      <c r="L62" s="1124">
        <f t="shared" si="20"/>
        <v>0</v>
      </c>
      <c r="M62" s="1125">
        <f t="shared" si="20"/>
        <v>0</v>
      </c>
      <c r="N62" s="1116">
        <f t="shared" si="18"/>
        <v>0</v>
      </c>
      <c r="O62" s="1126">
        <f t="shared" si="20"/>
        <v>0</v>
      </c>
      <c r="P62" s="1124">
        <f t="shared" si="20"/>
        <v>0</v>
      </c>
      <c r="Q62" s="1124">
        <f t="shared" si="20"/>
        <v>0</v>
      </c>
      <c r="R62" s="1118">
        <f t="shared" si="20"/>
        <v>0</v>
      </c>
      <c r="S62" s="1127">
        <f t="shared" si="20"/>
        <v>0</v>
      </c>
    </row>
    <row r="63" spans="1:21" ht="17.25" hidden="1" customHeight="1" x14ac:dyDescent="0.3">
      <c r="A63" s="288"/>
      <c r="B63" s="288"/>
      <c r="C63" s="1789"/>
      <c r="D63" s="1129" t="s">
        <v>17</v>
      </c>
      <c r="E63" s="1785"/>
      <c r="F63" s="1166"/>
      <c r="G63" s="1166"/>
      <c r="H63" s="1166"/>
      <c r="I63" s="1167">
        <v>0</v>
      </c>
      <c r="J63" s="1166"/>
      <c r="K63" s="1166"/>
      <c r="L63" s="1166"/>
      <c r="M63" s="1168"/>
      <c r="N63" s="1116">
        <f t="shared" si="18"/>
        <v>0</v>
      </c>
      <c r="O63" s="1169"/>
      <c r="P63" s="1166"/>
      <c r="Q63" s="1166"/>
      <c r="R63" s="1118"/>
      <c r="S63" s="1127">
        <f>SUM(M63:R63)</f>
        <v>0</v>
      </c>
    </row>
    <row r="64" spans="1:21" s="1121" customFormat="1" ht="17.25" customHeight="1" x14ac:dyDescent="0.3">
      <c r="A64" s="1112"/>
      <c r="B64" s="1112"/>
      <c r="C64" s="1777" t="s">
        <v>374</v>
      </c>
      <c r="D64" s="586" t="s">
        <v>600</v>
      </c>
      <c r="E64" s="1785" t="s">
        <v>332</v>
      </c>
      <c r="F64" s="1161"/>
      <c r="G64" s="1161"/>
      <c r="H64" s="1161"/>
      <c r="I64" s="1162">
        <v>719</v>
      </c>
      <c r="J64" s="1161"/>
      <c r="K64" s="1161"/>
      <c r="L64" s="1161"/>
      <c r="M64" s="1163"/>
      <c r="N64" s="1116">
        <f t="shared" si="18"/>
        <v>719</v>
      </c>
      <c r="O64" s="1164"/>
      <c r="P64" s="1161"/>
      <c r="Q64" s="1161"/>
      <c r="R64" s="1118"/>
      <c r="S64" s="1127">
        <f>SUM(M64:R64)</f>
        <v>719</v>
      </c>
      <c r="U64" s="378"/>
    </row>
    <row r="65" spans="1:21" ht="17.25" customHeight="1" x14ac:dyDescent="0.3">
      <c r="A65" s="288"/>
      <c r="B65" s="288"/>
      <c r="C65" s="1777"/>
      <c r="D65" s="586" t="s">
        <v>299</v>
      </c>
      <c r="E65" s="1785"/>
      <c r="F65" s="1124">
        <f t="shared" ref="F65:S65" si="21">F64+F66</f>
        <v>0</v>
      </c>
      <c r="G65" s="1124">
        <f t="shared" si="21"/>
        <v>0</v>
      </c>
      <c r="H65" s="1124">
        <f t="shared" si="21"/>
        <v>0</v>
      </c>
      <c r="I65" s="1124">
        <f t="shared" si="21"/>
        <v>719</v>
      </c>
      <c r="J65" s="1124">
        <f t="shared" si="21"/>
        <v>0</v>
      </c>
      <c r="K65" s="1124">
        <f t="shared" si="21"/>
        <v>0</v>
      </c>
      <c r="L65" s="1124">
        <f t="shared" si="21"/>
        <v>0</v>
      </c>
      <c r="M65" s="1125">
        <f t="shared" si="21"/>
        <v>0</v>
      </c>
      <c r="N65" s="1116">
        <f t="shared" si="18"/>
        <v>719</v>
      </c>
      <c r="O65" s="1126">
        <f t="shared" si="21"/>
        <v>0</v>
      </c>
      <c r="P65" s="1124">
        <f t="shared" si="21"/>
        <v>0</v>
      </c>
      <c r="Q65" s="1124">
        <f t="shared" si="21"/>
        <v>0</v>
      </c>
      <c r="R65" s="1118">
        <f t="shared" si="21"/>
        <v>0</v>
      </c>
      <c r="S65" s="1127">
        <f t="shared" si="21"/>
        <v>719</v>
      </c>
    </row>
    <row r="66" spans="1:21" ht="17.25" customHeight="1" x14ac:dyDescent="0.3">
      <c r="A66" s="288"/>
      <c r="B66" s="288"/>
      <c r="C66" s="1777"/>
      <c r="D66" s="1129" t="s">
        <v>17</v>
      </c>
      <c r="E66" s="1785"/>
      <c r="F66" s="1166"/>
      <c r="G66" s="1166"/>
      <c r="H66" s="1166"/>
      <c r="I66" s="1167">
        <v>0</v>
      </c>
      <c r="J66" s="1166"/>
      <c r="K66" s="1166"/>
      <c r="L66" s="1166"/>
      <c r="M66" s="1168"/>
      <c r="N66" s="1116">
        <f t="shared" si="18"/>
        <v>0</v>
      </c>
      <c r="O66" s="1169"/>
      <c r="P66" s="1166"/>
      <c r="Q66" s="1166"/>
      <c r="R66" s="1118"/>
      <c r="S66" s="1127">
        <f>SUM(M66:R66)</f>
        <v>0</v>
      </c>
    </row>
    <row r="67" spans="1:21" s="1121" customFormat="1" ht="17.25" hidden="1" customHeight="1" x14ac:dyDescent="0.3">
      <c r="A67" s="1112"/>
      <c r="B67" s="1112"/>
      <c r="C67" s="1790" t="s">
        <v>570</v>
      </c>
      <c r="D67" s="1186" t="s">
        <v>600</v>
      </c>
      <c r="E67" s="1778" t="s">
        <v>347</v>
      </c>
      <c r="F67" s="1161"/>
      <c r="G67" s="1161"/>
      <c r="H67" s="1161"/>
      <c r="I67" s="1162"/>
      <c r="J67" s="1161"/>
      <c r="K67" s="1161"/>
      <c r="L67" s="1161"/>
      <c r="M67" s="1163"/>
      <c r="N67" s="1116">
        <f t="shared" si="18"/>
        <v>0</v>
      </c>
      <c r="O67" s="1164"/>
      <c r="P67" s="1161"/>
      <c r="Q67" s="1161"/>
      <c r="R67" s="1118"/>
      <c r="S67" s="1127">
        <f>SUM(M67:R67)</f>
        <v>0</v>
      </c>
      <c r="U67" s="378"/>
    </row>
    <row r="68" spans="1:21" ht="17.25" hidden="1" customHeight="1" x14ac:dyDescent="0.3">
      <c r="A68" s="288"/>
      <c r="B68" s="288"/>
      <c r="C68" s="1790"/>
      <c r="D68" s="1187" t="s">
        <v>299</v>
      </c>
      <c r="E68" s="1778"/>
      <c r="F68" s="1124">
        <f t="shared" ref="F68:S68" si="22">F67+F69</f>
        <v>0</v>
      </c>
      <c r="G68" s="1124">
        <f t="shared" si="22"/>
        <v>0</v>
      </c>
      <c r="H68" s="1124">
        <f t="shared" si="22"/>
        <v>0</v>
      </c>
      <c r="I68" s="1124">
        <f t="shared" si="22"/>
        <v>0</v>
      </c>
      <c r="J68" s="1124">
        <f t="shared" si="22"/>
        <v>0</v>
      </c>
      <c r="K68" s="1124">
        <f t="shared" si="22"/>
        <v>0</v>
      </c>
      <c r="L68" s="1124">
        <f t="shared" si="22"/>
        <v>0</v>
      </c>
      <c r="M68" s="1125">
        <f t="shared" si="22"/>
        <v>0</v>
      </c>
      <c r="N68" s="1116">
        <f t="shared" si="18"/>
        <v>0</v>
      </c>
      <c r="O68" s="1126">
        <f t="shared" si="22"/>
        <v>0</v>
      </c>
      <c r="P68" s="1124">
        <f t="shared" si="22"/>
        <v>0</v>
      </c>
      <c r="Q68" s="1124">
        <f t="shared" si="22"/>
        <v>0</v>
      </c>
      <c r="R68" s="1118">
        <f t="shared" si="22"/>
        <v>0</v>
      </c>
      <c r="S68" s="1127">
        <f t="shared" si="22"/>
        <v>0</v>
      </c>
    </row>
    <row r="69" spans="1:21" ht="17.25" hidden="1" customHeight="1" x14ac:dyDescent="0.3">
      <c r="A69" s="288"/>
      <c r="B69" s="288"/>
      <c r="C69" s="1790"/>
      <c r="D69" s="1188" t="s">
        <v>17</v>
      </c>
      <c r="E69" s="1778"/>
      <c r="F69" s="1166"/>
      <c r="G69" s="1166"/>
      <c r="H69" s="1166"/>
      <c r="I69" s="1167">
        <v>0</v>
      </c>
      <c r="J69" s="1166"/>
      <c r="K69" s="1166"/>
      <c r="L69" s="1166">
        <v>0</v>
      </c>
      <c r="M69" s="1168"/>
      <c r="N69" s="1116">
        <f t="shared" si="18"/>
        <v>0</v>
      </c>
      <c r="O69" s="1169"/>
      <c r="P69" s="1166"/>
      <c r="Q69" s="1166"/>
      <c r="R69" s="1118"/>
      <c r="S69" s="1127">
        <f>SUM(M69:R69)</f>
        <v>0</v>
      </c>
    </row>
    <row r="70" spans="1:21" s="1121" customFormat="1" ht="17.25" customHeight="1" x14ac:dyDescent="0.3">
      <c r="A70" s="1112"/>
      <c r="B70" s="1112"/>
      <c r="C70" s="1777" t="s">
        <v>574</v>
      </c>
      <c r="D70" s="586" t="s">
        <v>600</v>
      </c>
      <c r="E70" s="1785" t="s">
        <v>332</v>
      </c>
      <c r="F70" s="1124">
        <v>0</v>
      </c>
      <c r="G70" s="1161">
        <v>48565</v>
      </c>
      <c r="H70" s="1161"/>
      <c r="I70" s="1162">
        <v>0</v>
      </c>
      <c r="J70" s="1161"/>
      <c r="K70" s="1161"/>
      <c r="L70" s="1161"/>
      <c r="M70" s="1163"/>
      <c r="N70" s="1116">
        <f t="shared" si="18"/>
        <v>48565</v>
      </c>
      <c r="O70" s="1164"/>
      <c r="P70" s="1161"/>
      <c r="Q70" s="1161">
        <v>25073</v>
      </c>
      <c r="R70" s="1118"/>
      <c r="S70" s="1127">
        <f>SUM(M70:R70)</f>
        <v>73638</v>
      </c>
      <c r="U70" s="378"/>
    </row>
    <row r="71" spans="1:21" ht="17.25" customHeight="1" x14ac:dyDescent="0.3">
      <c r="A71" s="288"/>
      <c r="B71" s="288"/>
      <c r="C71" s="1777"/>
      <c r="D71" s="586" t="s">
        <v>299</v>
      </c>
      <c r="E71" s="1785"/>
      <c r="F71" s="1124">
        <f t="shared" ref="F71:S71" si="23">F70+F72</f>
        <v>0</v>
      </c>
      <c r="G71" s="1124">
        <f t="shared" si="23"/>
        <v>48565</v>
      </c>
      <c r="H71" s="1124">
        <f t="shared" si="23"/>
        <v>0</v>
      </c>
      <c r="I71" s="1124">
        <f t="shared" si="23"/>
        <v>0</v>
      </c>
      <c r="J71" s="1124">
        <f t="shared" si="23"/>
        <v>0</v>
      </c>
      <c r="K71" s="1124">
        <f t="shared" si="23"/>
        <v>0</v>
      </c>
      <c r="L71" s="1124">
        <f t="shared" si="23"/>
        <v>0</v>
      </c>
      <c r="M71" s="1125">
        <f t="shared" si="23"/>
        <v>0</v>
      </c>
      <c r="N71" s="1116">
        <f t="shared" si="18"/>
        <v>48565</v>
      </c>
      <c r="O71" s="1126">
        <f t="shared" si="23"/>
        <v>0</v>
      </c>
      <c r="P71" s="1124">
        <f t="shared" si="23"/>
        <v>0</v>
      </c>
      <c r="Q71" s="1124">
        <f t="shared" si="23"/>
        <v>25073</v>
      </c>
      <c r="R71" s="1118">
        <f t="shared" si="23"/>
        <v>0</v>
      </c>
      <c r="S71" s="1127">
        <f t="shared" si="23"/>
        <v>73638</v>
      </c>
    </row>
    <row r="72" spans="1:21" ht="17.25" customHeight="1" x14ac:dyDescent="0.3">
      <c r="A72" s="288"/>
      <c r="B72" s="288"/>
      <c r="C72" s="1777"/>
      <c r="D72" s="1129" t="s">
        <v>17</v>
      </c>
      <c r="E72" s="1785"/>
      <c r="F72" s="1118">
        <v>0</v>
      </c>
      <c r="G72" s="1118">
        <v>0</v>
      </c>
      <c r="H72" s="1166"/>
      <c r="I72" s="1167"/>
      <c r="J72" s="1166"/>
      <c r="K72" s="1166">
        <v>0</v>
      </c>
      <c r="L72" s="1166">
        <v>0</v>
      </c>
      <c r="M72" s="1168"/>
      <c r="N72" s="1116">
        <f t="shared" si="18"/>
        <v>0</v>
      </c>
      <c r="O72" s="1169"/>
      <c r="P72" s="1166"/>
      <c r="Q72" s="1166">
        <v>0</v>
      </c>
      <c r="R72" s="1118"/>
      <c r="S72" s="1127">
        <f>SUM(M72:R72)</f>
        <v>0</v>
      </c>
    </row>
    <row r="73" spans="1:21" s="1121" customFormat="1" ht="17.25" hidden="1" customHeight="1" x14ac:dyDescent="0.3">
      <c r="A73" s="1112"/>
      <c r="B73" s="1112"/>
      <c r="C73" s="1777" t="s">
        <v>641</v>
      </c>
      <c r="D73" s="586" t="s">
        <v>651</v>
      </c>
      <c r="E73" s="1778" t="s">
        <v>347</v>
      </c>
      <c r="F73" s="1161"/>
      <c r="G73" s="1161"/>
      <c r="H73" s="1161"/>
      <c r="I73" s="1162"/>
      <c r="J73" s="1161"/>
      <c r="K73" s="1161"/>
      <c r="L73" s="1161"/>
      <c r="M73" s="1163"/>
      <c r="N73" s="1116">
        <f t="shared" si="18"/>
        <v>0</v>
      </c>
      <c r="O73" s="1164"/>
      <c r="P73" s="1161"/>
      <c r="Q73" s="1161"/>
      <c r="R73" s="1118"/>
      <c r="S73" s="1127">
        <f>SUM(M73:R73)</f>
        <v>0</v>
      </c>
      <c r="U73" s="378"/>
    </row>
    <row r="74" spans="1:21" ht="17.25" hidden="1" customHeight="1" x14ac:dyDescent="0.3">
      <c r="A74" s="288"/>
      <c r="B74" s="288"/>
      <c r="C74" s="1777"/>
      <c r="D74" s="586" t="s">
        <v>299</v>
      </c>
      <c r="E74" s="1778"/>
      <c r="F74" s="1124">
        <f t="shared" ref="F74:S74" si="24">F73+F75</f>
        <v>0</v>
      </c>
      <c r="G74" s="1124">
        <f t="shared" si="24"/>
        <v>0</v>
      </c>
      <c r="H74" s="1124">
        <f t="shared" si="24"/>
        <v>0</v>
      </c>
      <c r="I74" s="1124">
        <f t="shared" si="24"/>
        <v>0</v>
      </c>
      <c r="J74" s="1124">
        <f t="shared" si="24"/>
        <v>0</v>
      </c>
      <c r="K74" s="1124">
        <f t="shared" si="24"/>
        <v>0</v>
      </c>
      <c r="L74" s="1124">
        <f t="shared" si="24"/>
        <v>0</v>
      </c>
      <c r="M74" s="1125">
        <f t="shared" si="24"/>
        <v>0</v>
      </c>
      <c r="N74" s="1116">
        <f t="shared" si="18"/>
        <v>0</v>
      </c>
      <c r="O74" s="1126">
        <f t="shared" si="24"/>
        <v>0</v>
      </c>
      <c r="P74" s="1124">
        <f t="shared" si="24"/>
        <v>0</v>
      </c>
      <c r="Q74" s="1124">
        <f t="shared" si="24"/>
        <v>0</v>
      </c>
      <c r="R74" s="1118">
        <f t="shared" si="24"/>
        <v>0</v>
      </c>
      <c r="S74" s="1127">
        <f t="shared" si="24"/>
        <v>0</v>
      </c>
    </row>
    <row r="75" spans="1:21" ht="17.25" hidden="1" customHeight="1" x14ac:dyDescent="0.3">
      <c r="A75" s="288"/>
      <c r="B75" s="288"/>
      <c r="C75" s="1777"/>
      <c r="D75" s="1129" t="s">
        <v>17</v>
      </c>
      <c r="E75" s="1778"/>
      <c r="F75" s="1175"/>
      <c r="G75" s="1175">
        <v>0</v>
      </c>
      <c r="H75" s="1175"/>
      <c r="I75" s="1176"/>
      <c r="J75" s="1175"/>
      <c r="K75" s="1175"/>
      <c r="L75" s="1175"/>
      <c r="M75" s="1177"/>
      <c r="N75" s="1116">
        <f t="shared" si="18"/>
        <v>0</v>
      </c>
      <c r="O75" s="1178"/>
      <c r="P75" s="1175"/>
      <c r="Q75" s="1175"/>
      <c r="R75" s="1118"/>
      <c r="S75" s="1127">
        <f>SUM(M75:R75)</f>
        <v>0</v>
      </c>
    </row>
    <row r="76" spans="1:21" s="1121" customFormat="1" ht="17.25" hidden="1" customHeight="1" x14ac:dyDescent="0.3">
      <c r="A76" s="1112"/>
      <c r="B76" s="1112"/>
      <c r="C76" s="1777" t="s">
        <v>379</v>
      </c>
      <c r="D76" s="1189" t="s">
        <v>382</v>
      </c>
      <c r="E76" s="1778" t="s">
        <v>347</v>
      </c>
      <c r="F76" s="1161"/>
      <c r="G76" s="1161"/>
      <c r="H76" s="1161"/>
      <c r="I76" s="1162"/>
      <c r="J76" s="1161"/>
      <c r="K76" s="1161"/>
      <c r="L76" s="1161"/>
      <c r="M76" s="1163"/>
      <c r="N76" s="1116">
        <f t="shared" si="18"/>
        <v>0</v>
      </c>
      <c r="O76" s="1164"/>
      <c r="P76" s="1161"/>
      <c r="Q76" s="1161"/>
      <c r="R76" s="1118"/>
      <c r="S76" s="1127">
        <f>SUM(M76:R76)</f>
        <v>0</v>
      </c>
      <c r="U76" s="378"/>
    </row>
    <row r="77" spans="1:21" ht="17.25" hidden="1" customHeight="1" x14ac:dyDescent="0.3">
      <c r="A77" s="288"/>
      <c r="B77" s="288"/>
      <c r="C77" s="1777"/>
      <c r="D77" s="586" t="s">
        <v>299</v>
      </c>
      <c r="E77" s="1778"/>
      <c r="F77" s="1124">
        <f t="shared" ref="F77:S77" si="25">F76+F78</f>
        <v>0</v>
      </c>
      <c r="G77" s="1124">
        <f t="shared" si="25"/>
        <v>0</v>
      </c>
      <c r="H77" s="1124">
        <f t="shared" si="25"/>
        <v>0</v>
      </c>
      <c r="I77" s="1124">
        <f t="shared" si="25"/>
        <v>0</v>
      </c>
      <c r="J77" s="1124">
        <f t="shared" si="25"/>
        <v>0</v>
      </c>
      <c r="K77" s="1124">
        <f t="shared" si="25"/>
        <v>0</v>
      </c>
      <c r="L77" s="1124">
        <f t="shared" si="25"/>
        <v>0</v>
      </c>
      <c r="M77" s="1125">
        <f t="shared" si="25"/>
        <v>0</v>
      </c>
      <c r="N77" s="1116">
        <f t="shared" si="18"/>
        <v>0</v>
      </c>
      <c r="O77" s="1126">
        <f t="shared" si="25"/>
        <v>0</v>
      </c>
      <c r="P77" s="1124">
        <f t="shared" si="25"/>
        <v>0</v>
      </c>
      <c r="Q77" s="1124">
        <f t="shared" si="25"/>
        <v>0</v>
      </c>
      <c r="R77" s="1118">
        <f t="shared" si="25"/>
        <v>0</v>
      </c>
      <c r="S77" s="1127">
        <f t="shared" si="25"/>
        <v>0</v>
      </c>
    </row>
    <row r="78" spans="1:21" ht="17.25" hidden="1" customHeight="1" x14ac:dyDescent="0.3">
      <c r="A78" s="288"/>
      <c r="B78" s="288"/>
      <c r="C78" s="1777"/>
      <c r="D78" s="1129" t="s">
        <v>17</v>
      </c>
      <c r="E78" s="1778"/>
      <c r="F78" s="1166"/>
      <c r="G78" s="1166"/>
      <c r="H78" s="1166"/>
      <c r="I78" s="1167"/>
      <c r="J78" s="1166"/>
      <c r="K78" s="1166"/>
      <c r="L78" s="1166"/>
      <c r="M78" s="1168"/>
      <c r="N78" s="1116">
        <f t="shared" si="18"/>
        <v>0</v>
      </c>
      <c r="O78" s="1169"/>
      <c r="P78" s="1166"/>
      <c r="Q78" s="1166"/>
      <c r="R78" s="1118"/>
      <c r="S78" s="1127">
        <f>SUM(M78:R78)</f>
        <v>0</v>
      </c>
    </row>
    <row r="79" spans="1:21" s="1121" customFormat="1" ht="17.25" customHeight="1" x14ac:dyDescent="0.3">
      <c r="A79" s="1112"/>
      <c r="B79" s="1112"/>
      <c r="C79" s="1792" t="s">
        <v>91</v>
      </c>
      <c r="D79" s="586" t="s">
        <v>600</v>
      </c>
      <c r="E79" s="1797" t="s">
        <v>695</v>
      </c>
      <c r="F79" s="1161"/>
      <c r="G79" s="1161"/>
      <c r="H79" s="1161"/>
      <c r="I79" s="1162">
        <v>1000</v>
      </c>
      <c r="J79" s="1161"/>
      <c r="K79" s="1161"/>
      <c r="L79" s="1161"/>
      <c r="M79" s="1163"/>
      <c r="N79" s="1116">
        <f t="shared" si="18"/>
        <v>1000</v>
      </c>
      <c r="O79" s="1164"/>
      <c r="P79" s="1161"/>
      <c r="Q79" s="1161"/>
      <c r="R79" s="1118"/>
      <c r="S79" s="1127">
        <f>SUM(M79:R79)</f>
        <v>1000</v>
      </c>
      <c r="U79" s="378"/>
    </row>
    <row r="80" spans="1:21" ht="17.25" customHeight="1" x14ac:dyDescent="0.3">
      <c r="A80" s="288"/>
      <c r="B80" s="288"/>
      <c r="C80" s="1793"/>
      <c r="D80" s="586" t="s">
        <v>299</v>
      </c>
      <c r="E80" s="1797"/>
      <c r="F80" s="1124">
        <f>SUM(F79+F81)</f>
        <v>0</v>
      </c>
      <c r="G80" s="1124">
        <f t="shared" ref="G80:H80" si="26">SUM(G79+G81)</f>
        <v>0</v>
      </c>
      <c r="H80" s="1124">
        <f t="shared" si="26"/>
        <v>0</v>
      </c>
      <c r="I80" s="1124">
        <f t="shared" ref="I80" si="27">SUM(I79+I81)</f>
        <v>1583</v>
      </c>
      <c r="J80" s="1124">
        <f t="shared" ref="J80" si="28">SUM(J79+J81)</f>
        <v>0</v>
      </c>
      <c r="K80" s="1124">
        <f t="shared" ref="K80" si="29">SUM(K79+K81)</f>
        <v>0</v>
      </c>
      <c r="L80" s="1124">
        <f t="shared" ref="L80" si="30">SUM(L79+L81)</f>
        <v>0</v>
      </c>
      <c r="M80" s="1125">
        <f t="shared" ref="M80" si="31">SUM(M79+M81)</f>
        <v>0</v>
      </c>
      <c r="N80" s="1116">
        <f t="shared" si="18"/>
        <v>1583</v>
      </c>
      <c r="O80" s="1126">
        <f t="shared" ref="O80" si="32">SUM(O79+O81)</f>
        <v>0</v>
      </c>
      <c r="P80" s="1124">
        <f t="shared" ref="P80" si="33">SUM(P79+P81)</f>
        <v>0</v>
      </c>
      <c r="Q80" s="1124">
        <f>SUM(Q79+Q81)</f>
        <v>0</v>
      </c>
      <c r="R80" s="1125">
        <f t="shared" ref="R80" si="34">SUM(R79+R81)</f>
        <v>0</v>
      </c>
      <c r="S80" s="1127">
        <f t="shared" ref="S80:S82" si="35">SUM(M80:R80)</f>
        <v>1583</v>
      </c>
    </row>
    <row r="81" spans="1:21" s="1543" customFormat="1" ht="17.25" customHeight="1" thickBot="1" x14ac:dyDescent="0.35">
      <c r="A81" s="1483"/>
      <c r="B81" s="1483"/>
      <c r="C81" s="1794"/>
      <c r="D81" s="1570" t="s">
        <v>17</v>
      </c>
      <c r="E81" s="1797"/>
      <c r="F81" s="1571"/>
      <c r="G81" s="1571">
        <v>0</v>
      </c>
      <c r="H81" s="1571"/>
      <c r="I81" s="1571">
        <v>583</v>
      </c>
      <c r="J81" s="1571"/>
      <c r="K81" s="1571"/>
      <c r="L81" s="1571"/>
      <c r="M81" s="1572"/>
      <c r="N81" s="1533">
        <f t="shared" si="18"/>
        <v>583</v>
      </c>
      <c r="O81" s="1573"/>
      <c r="P81" s="1571"/>
      <c r="Q81" s="1571">
        <v>0</v>
      </c>
      <c r="R81" s="1535"/>
      <c r="S81" s="1536">
        <f t="shared" si="35"/>
        <v>583</v>
      </c>
      <c r="U81" s="1544"/>
    </row>
    <row r="82" spans="1:21" ht="17.25" hidden="1" customHeight="1" x14ac:dyDescent="0.3">
      <c r="A82" s="288"/>
      <c r="B82" s="288"/>
      <c r="C82" s="1792" t="s">
        <v>685</v>
      </c>
      <c r="D82" s="586" t="s">
        <v>651</v>
      </c>
      <c r="E82" s="1778" t="s">
        <v>347</v>
      </c>
      <c r="F82" s="1124"/>
      <c r="G82" s="1124"/>
      <c r="H82" s="1124"/>
      <c r="I82" s="1124"/>
      <c r="J82" s="1124"/>
      <c r="K82" s="1124"/>
      <c r="L82" s="1124"/>
      <c r="M82" s="1125"/>
      <c r="N82" s="1116">
        <f>SUM(F82:M82)</f>
        <v>0</v>
      </c>
      <c r="O82" s="1126"/>
      <c r="P82" s="1124"/>
      <c r="Q82" s="1124"/>
      <c r="R82" s="1118"/>
      <c r="S82" s="1127">
        <f t="shared" si="35"/>
        <v>0</v>
      </c>
    </row>
    <row r="83" spans="1:21" ht="17.25" hidden="1" customHeight="1" x14ac:dyDescent="0.3">
      <c r="A83" s="288"/>
      <c r="B83" s="288"/>
      <c r="C83" s="1795"/>
      <c r="D83" s="586" t="s">
        <v>299</v>
      </c>
      <c r="E83" s="1778"/>
      <c r="F83" s="1124">
        <f>F82+F87+SUM(F82+F84)</f>
        <v>0</v>
      </c>
      <c r="G83" s="1124">
        <f>SUM(G82+G84)</f>
        <v>0</v>
      </c>
      <c r="H83" s="1124">
        <f t="shared" ref="H83:M83" si="36">SUM(H82+H84)</f>
        <v>0</v>
      </c>
      <c r="I83" s="1124">
        <f t="shared" si="36"/>
        <v>0</v>
      </c>
      <c r="J83" s="1124">
        <f t="shared" si="36"/>
        <v>0</v>
      </c>
      <c r="K83" s="1124">
        <f t="shared" si="36"/>
        <v>0</v>
      </c>
      <c r="L83" s="1124">
        <f t="shared" si="36"/>
        <v>0</v>
      </c>
      <c r="M83" s="1125">
        <f t="shared" si="36"/>
        <v>0</v>
      </c>
      <c r="N83" s="1190">
        <f>SUM(N82+N84)</f>
        <v>0</v>
      </c>
      <c r="O83" s="1126">
        <f t="shared" ref="O83:S83" si="37">SUM(O82+O84)</f>
        <v>0</v>
      </c>
      <c r="P83" s="1124">
        <f t="shared" si="37"/>
        <v>0</v>
      </c>
      <c r="Q83" s="1124">
        <f t="shared" si="37"/>
        <v>0</v>
      </c>
      <c r="R83" s="1125">
        <f t="shared" si="37"/>
        <v>0</v>
      </c>
      <c r="S83" s="1127">
        <f t="shared" si="37"/>
        <v>0</v>
      </c>
    </row>
    <row r="84" spans="1:21" ht="17.25" hidden="1" customHeight="1" thickBot="1" x14ac:dyDescent="0.35">
      <c r="A84" s="288"/>
      <c r="B84" s="288"/>
      <c r="C84" s="1796"/>
      <c r="D84" s="1191" t="s">
        <v>17</v>
      </c>
      <c r="E84" s="1778"/>
      <c r="F84" s="1124"/>
      <c r="G84" s="1124">
        <v>0</v>
      </c>
      <c r="H84" s="1124"/>
      <c r="I84" s="1124"/>
      <c r="J84" s="1124"/>
      <c r="K84" s="1124"/>
      <c r="L84" s="1124"/>
      <c r="M84" s="1125"/>
      <c r="N84" s="1116">
        <f t="shared" si="18"/>
        <v>0</v>
      </c>
      <c r="O84" s="1126"/>
      <c r="P84" s="1124"/>
      <c r="Q84" s="1124"/>
      <c r="R84" s="1118"/>
      <c r="S84" s="1127">
        <f>SUM(M84:R84)</f>
        <v>0</v>
      </c>
    </row>
    <row r="85" spans="1:21" s="1121" customFormat="1" ht="17.25" hidden="1" customHeight="1" x14ac:dyDescent="0.3">
      <c r="A85" s="288"/>
      <c r="B85" s="288"/>
      <c r="C85" s="1791" t="s">
        <v>380</v>
      </c>
      <c r="D85" s="288" t="s">
        <v>382</v>
      </c>
      <c r="E85" s="288" t="s">
        <v>332</v>
      </c>
      <c r="F85" s="288"/>
      <c r="G85" s="288"/>
      <c r="H85" s="288"/>
      <c r="I85" s="288"/>
      <c r="J85" s="288"/>
      <c r="K85" s="288"/>
      <c r="L85" s="288"/>
      <c r="M85" s="288"/>
      <c r="N85" s="288">
        <f t="shared" si="18"/>
        <v>0</v>
      </c>
      <c r="O85" s="288"/>
      <c r="P85" s="288"/>
      <c r="Q85" s="288"/>
      <c r="R85" s="1192"/>
      <c r="S85" s="1193">
        <f>SUM(M85:R85)</f>
        <v>0</v>
      </c>
      <c r="U85" s="378"/>
    </row>
    <row r="86" spans="1:21" ht="17.25" hidden="1" customHeight="1" x14ac:dyDescent="0.3">
      <c r="A86" s="288"/>
      <c r="B86" s="288"/>
      <c r="C86" s="1791"/>
      <c r="D86" s="288" t="s">
        <v>299</v>
      </c>
      <c r="E86" s="288"/>
      <c r="F86" s="288">
        <f t="shared" ref="F86:S86" si="38">F85+F87</f>
        <v>0</v>
      </c>
      <c r="G86" s="288">
        <f t="shared" si="38"/>
        <v>0</v>
      </c>
      <c r="H86" s="288">
        <f t="shared" si="38"/>
        <v>0</v>
      </c>
      <c r="I86" s="288">
        <f t="shared" si="38"/>
        <v>0</v>
      </c>
      <c r="J86" s="288">
        <f t="shared" si="38"/>
        <v>0</v>
      </c>
      <c r="K86" s="288">
        <f t="shared" si="38"/>
        <v>0</v>
      </c>
      <c r="L86" s="288">
        <f t="shared" si="38"/>
        <v>0</v>
      </c>
      <c r="M86" s="288">
        <f t="shared" si="38"/>
        <v>0</v>
      </c>
      <c r="N86" s="288">
        <f t="shared" si="18"/>
        <v>0</v>
      </c>
      <c r="O86" s="288">
        <f t="shared" si="38"/>
        <v>0</v>
      </c>
      <c r="P86" s="288">
        <f t="shared" si="38"/>
        <v>0</v>
      </c>
      <c r="Q86" s="288">
        <f t="shared" si="38"/>
        <v>0</v>
      </c>
      <c r="R86" s="1192">
        <f t="shared" si="38"/>
        <v>0</v>
      </c>
      <c r="S86" s="1193">
        <f t="shared" si="38"/>
        <v>0</v>
      </c>
    </row>
    <row r="87" spans="1:21" ht="17.25" hidden="1" customHeight="1" thickBot="1" x14ac:dyDescent="0.35">
      <c r="A87" s="288"/>
      <c r="B87" s="288"/>
      <c r="C87" s="1791"/>
      <c r="D87" s="288" t="s">
        <v>17</v>
      </c>
      <c r="E87" s="288"/>
      <c r="F87" s="288"/>
      <c r="G87" s="288"/>
      <c r="H87" s="288"/>
      <c r="I87" s="288"/>
      <c r="J87" s="288"/>
      <c r="K87" s="288"/>
      <c r="L87" s="288"/>
      <c r="M87" s="288"/>
      <c r="N87" s="288">
        <f t="shared" si="18"/>
        <v>0</v>
      </c>
      <c r="O87" s="288"/>
      <c r="P87" s="288"/>
      <c r="Q87" s="288"/>
      <c r="R87" s="1192"/>
      <c r="S87" s="1193">
        <f>SUM(M87:R87)</f>
        <v>0</v>
      </c>
    </row>
    <row r="88" spans="1:21" s="1121" customFormat="1" ht="17.25" customHeight="1" thickTop="1" thickBot="1" x14ac:dyDescent="0.35">
      <c r="A88" s="1194"/>
      <c r="B88" s="1194"/>
      <c r="C88" s="1195" t="s">
        <v>381</v>
      </c>
      <c r="D88" s="585" t="s">
        <v>600</v>
      </c>
      <c r="E88" s="1196"/>
      <c r="F88" s="1197">
        <f>SUM(F10+F13+F16+F19+F22+F27+F30+F33+F36+F41+F44+F47+F50+F55+F58+F61+F64+F67+F70+F73+F76+F79+F85+F82)</f>
        <v>0</v>
      </c>
      <c r="G88" s="1197">
        <f>SUM(G10+G13+G16+G19+G22+G27+G30+G33+G36+G41+G44+G47+G50+G55+G58+G61+G64+G67+G70+G73+G76+G79+G82+G85)</f>
        <v>48565</v>
      </c>
      <c r="H88" s="1197">
        <f t="shared" ref="H88:S88" si="39">SUM(H10+H13+H16+H19+H22+H27+H30+H33+H36+H41+H44+H47+H50+H55+H58+H61+H64+H67+H70+H73+H76+H79+H82+H85)</f>
        <v>0</v>
      </c>
      <c r="I88" s="1197">
        <f t="shared" si="39"/>
        <v>53542</v>
      </c>
      <c r="J88" s="1197">
        <f t="shared" si="39"/>
        <v>0</v>
      </c>
      <c r="K88" s="1197">
        <f t="shared" si="39"/>
        <v>0</v>
      </c>
      <c r="L88" s="1197">
        <f t="shared" si="39"/>
        <v>0</v>
      </c>
      <c r="M88" s="1197">
        <f t="shared" si="39"/>
        <v>0</v>
      </c>
      <c r="N88" s="1197">
        <f t="shared" si="39"/>
        <v>102107</v>
      </c>
      <c r="O88" s="1197">
        <f t="shared" si="39"/>
        <v>0</v>
      </c>
      <c r="P88" s="1197">
        <f t="shared" si="39"/>
        <v>0</v>
      </c>
      <c r="Q88" s="1197">
        <f t="shared" si="39"/>
        <v>85081</v>
      </c>
      <c r="R88" s="1198">
        <f t="shared" si="39"/>
        <v>1118419</v>
      </c>
      <c r="S88" s="1199">
        <f t="shared" si="39"/>
        <v>1305607</v>
      </c>
      <c r="U88" s="378"/>
    </row>
    <row r="89" spans="1:21" ht="17.25" customHeight="1" thickTop="1" thickBot="1" x14ac:dyDescent="0.35">
      <c r="A89" s="1200"/>
      <c r="B89" s="1200"/>
      <c r="C89" s="1201" t="s">
        <v>381</v>
      </c>
      <c r="D89" s="585" t="s">
        <v>299</v>
      </c>
      <c r="E89" s="1202"/>
      <c r="F89" s="1197">
        <f>SUM(F11+F14+F17+F20+F23+F28+F31+F34+F37+F42+F45+F48+F51+F56+F59+F62+F65+F68+F71+F74+F77+F80+F86+F83)</f>
        <v>0</v>
      </c>
      <c r="G89" s="1197">
        <f>SUM(G11+G14+G17+G20+G23+G28+G31+G34+G37+G42+G45+G48+G51+G56+G59+G62+G65+G68+G71+G74+G77+G80+G83+G86)</f>
        <v>48565</v>
      </c>
      <c r="H89" s="1197">
        <f t="shared" ref="H89:S89" si="40">SUM(H11+H14+H17+H20+H23+H28+H31+H34+H37+H42+H45+H48+H51+H56+H59+H62+H65+H68+H71+H74+H77+H80+H83+H86)</f>
        <v>0</v>
      </c>
      <c r="I89" s="1197">
        <f t="shared" si="40"/>
        <v>58362</v>
      </c>
      <c r="J89" s="1197">
        <f t="shared" si="40"/>
        <v>0</v>
      </c>
      <c r="K89" s="1197">
        <f t="shared" si="40"/>
        <v>0</v>
      </c>
      <c r="L89" s="1197">
        <f t="shared" si="40"/>
        <v>0</v>
      </c>
      <c r="M89" s="1197">
        <f t="shared" si="40"/>
        <v>0</v>
      </c>
      <c r="N89" s="1197">
        <f t="shared" si="40"/>
        <v>106927</v>
      </c>
      <c r="O89" s="1197">
        <f t="shared" si="40"/>
        <v>0</v>
      </c>
      <c r="P89" s="1197">
        <f t="shared" si="40"/>
        <v>0</v>
      </c>
      <c r="Q89" s="1197">
        <f t="shared" si="40"/>
        <v>85081</v>
      </c>
      <c r="R89" s="1198">
        <f t="shared" si="40"/>
        <v>1142168</v>
      </c>
      <c r="S89" s="1199">
        <f t="shared" si="40"/>
        <v>1334176</v>
      </c>
    </row>
    <row r="90" spans="1:21" s="1543" customFormat="1" ht="17.25" customHeight="1" thickTop="1" thickBot="1" x14ac:dyDescent="0.35">
      <c r="A90" s="1586"/>
      <c r="B90" s="1586"/>
      <c r="C90" s="1587" t="s">
        <v>381</v>
      </c>
      <c r="D90" s="1588" t="s">
        <v>17</v>
      </c>
      <c r="E90" s="1589"/>
      <c r="F90" s="1590">
        <f>SUM(F12+F15+F18+F21+F24+F29+F32+F35+F38+F43+F46+F49+F52+F57+F60+F63+F66+F69+F72+F75+F78+F84+F87+F81)</f>
        <v>0</v>
      </c>
      <c r="G90" s="1590">
        <f t="shared" ref="G90:S90" si="41">SUM(G12+G15+G18+G21+G24+G29+G32+G35+G38+G43+G46+G49+G52+G57+G60+G63+G66+G69+G72+G75+G78+G84+G87+G81)</f>
        <v>0</v>
      </c>
      <c r="H90" s="1590">
        <f t="shared" si="41"/>
        <v>0</v>
      </c>
      <c r="I90" s="1590">
        <f t="shared" si="41"/>
        <v>4820</v>
      </c>
      <c r="J90" s="1590">
        <f t="shared" si="41"/>
        <v>0</v>
      </c>
      <c r="K90" s="1590">
        <f t="shared" si="41"/>
        <v>0</v>
      </c>
      <c r="L90" s="1590">
        <f t="shared" si="41"/>
        <v>0</v>
      </c>
      <c r="M90" s="1590">
        <f t="shared" si="41"/>
        <v>0</v>
      </c>
      <c r="N90" s="1590">
        <f t="shared" si="41"/>
        <v>4820</v>
      </c>
      <c r="O90" s="1590">
        <f t="shared" si="41"/>
        <v>0</v>
      </c>
      <c r="P90" s="1590">
        <f t="shared" si="41"/>
        <v>0</v>
      </c>
      <c r="Q90" s="1590">
        <f t="shared" si="41"/>
        <v>0</v>
      </c>
      <c r="R90" s="1591">
        <f t="shared" si="41"/>
        <v>23749</v>
      </c>
      <c r="S90" s="1592">
        <f t="shared" si="41"/>
        <v>28569</v>
      </c>
    </row>
    <row r="91" spans="1:21" ht="15" customHeight="1" thickTop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.35433070866141736" bottom="0.35433070866141736" header="0.51181102362204722" footer="0.51181102362204722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topLeftCell="C1" zoomScale="82" zoomScaleNormal="82" zoomScaleSheetLayoutView="75" workbookViewId="0">
      <selection activeCell="C1" sqref="C1:D1"/>
    </sheetView>
  </sheetViews>
  <sheetFormatPr defaultRowHeight="14.25" x14ac:dyDescent="0.3"/>
  <cols>
    <col min="1" max="1" width="4.5703125" style="208" customWidth="1"/>
    <col min="2" max="2" width="4.42578125" style="255" customWidth="1"/>
    <col min="3" max="3" width="57.42578125" style="1204" customWidth="1"/>
    <col min="4" max="4" width="14.42578125" style="1204" customWidth="1"/>
    <col min="5" max="6" width="7" style="1204" customWidth="1"/>
    <col min="7" max="18" width="17.42578125" style="213" customWidth="1"/>
    <col min="19" max="19" width="19.42578125" style="213" customWidth="1"/>
    <col min="20" max="22" width="18.42578125" style="213" customWidth="1"/>
    <col min="23" max="23" width="17.42578125" style="213" customWidth="1"/>
    <col min="24" max="24" width="9.140625" style="373"/>
    <col min="25" max="16384" width="9.140625" style="209"/>
  </cols>
  <sheetData>
    <row r="1" spans="1:31" x14ac:dyDescent="0.3">
      <c r="C1" s="1760" t="s">
        <v>791</v>
      </c>
      <c r="D1" s="1760"/>
    </row>
    <row r="2" spans="1:31" x14ac:dyDescent="0.3">
      <c r="C2" s="1760" t="s">
        <v>722</v>
      </c>
      <c r="D2" s="1760"/>
      <c r="E2" s="209"/>
      <c r="F2" s="209"/>
    </row>
    <row r="3" spans="1:31" x14ac:dyDescent="0.3">
      <c r="C3" s="209"/>
      <c r="D3" s="209"/>
      <c r="E3" s="209"/>
      <c r="F3" s="209"/>
    </row>
    <row r="4" spans="1:31" x14ac:dyDescent="0.2">
      <c r="A4" s="1205"/>
      <c r="B4" s="1802" t="s">
        <v>721</v>
      </c>
      <c r="C4" s="1802"/>
      <c r="D4" s="1802"/>
      <c r="E4" s="1802"/>
      <c r="F4" s="1802"/>
      <c r="G4" s="1802"/>
      <c r="H4" s="1802"/>
      <c r="I4" s="1802"/>
      <c r="J4" s="1802"/>
      <c r="K4" s="1802"/>
      <c r="L4" s="1802"/>
      <c r="M4" s="1802"/>
      <c r="N4" s="1802"/>
      <c r="O4" s="1802"/>
      <c r="P4" s="1802"/>
      <c r="Q4" s="1802"/>
      <c r="R4" s="1802"/>
      <c r="S4" s="1802"/>
      <c r="T4" s="1802"/>
      <c r="U4" s="1802"/>
      <c r="V4" s="1802"/>
      <c r="W4" s="1205"/>
    </row>
    <row r="5" spans="1:31" x14ac:dyDescent="0.3">
      <c r="C5" s="1206"/>
      <c r="D5" s="1207"/>
      <c r="E5" s="1207"/>
      <c r="F5" s="1206"/>
      <c r="O5" s="1208"/>
      <c r="P5" s="1209"/>
      <c r="Q5" s="1209"/>
      <c r="R5" s="1803" t="s">
        <v>383</v>
      </c>
      <c r="S5" s="1803"/>
      <c r="T5" s="1803"/>
      <c r="U5" s="1803"/>
      <c r="V5" s="1803"/>
      <c r="W5" s="208"/>
    </row>
    <row r="6" spans="1:31" x14ac:dyDescent="0.3">
      <c r="A6" s="1210" t="s">
        <v>259</v>
      </c>
      <c r="B6" s="1211" t="s">
        <v>260</v>
      </c>
      <c r="C6" s="1212" t="s">
        <v>261</v>
      </c>
      <c r="D6" s="1212"/>
      <c r="E6" s="1213" t="s">
        <v>262</v>
      </c>
      <c r="F6" s="1213" t="s">
        <v>263</v>
      </c>
      <c r="G6" s="1213" t="s">
        <v>264</v>
      </c>
      <c r="H6" s="1213" t="s">
        <v>265</v>
      </c>
      <c r="I6" s="1213" t="s">
        <v>266</v>
      </c>
      <c r="J6" s="1213" t="s">
        <v>267</v>
      </c>
      <c r="K6" s="1213" t="s">
        <v>268</v>
      </c>
      <c r="L6" s="1213" t="s">
        <v>269</v>
      </c>
      <c r="M6" s="1213" t="s">
        <v>270</v>
      </c>
      <c r="N6" s="1213" t="s">
        <v>271</v>
      </c>
      <c r="O6" s="1213" t="s">
        <v>272</v>
      </c>
      <c r="P6" s="1213" t="s">
        <v>273</v>
      </c>
      <c r="Q6" s="1213" t="s">
        <v>274</v>
      </c>
      <c r="R6" s="1213" t="s">
        <v>275</v>
      </c>
      <c r="S6" s="1213" t="s">
        <v>276</v>
      </c>
      <c r="T6" s="1213" t="s">
        <v>276</v>
      </c>
      <c r="U6" s="1213" t="s">
        <v>384</v>
      </c>
      <c r="V6" s="1213" t="s">
        <v>385</v>
      </c>
      <c r="W6" s="1214" t="s">
        <v>386</v>
      </c>
    </row>
    <row r="7" spans="1:31" ht="17.25" customHeight="1" x14ac:dyDescent="0.3">
      <c r="A7" s="1798" t="s">
        <v>0</v>
      </c>
      <c r="B7" s="1799" t="s">
        <v>1</v>
      </c>
      <c r="C7" s="1800" t="s">
        <v>2</v>
      </c>
      <c r="D7" s="1215"/>
      <c r="E7" s="1801" t="s">
        <v>278</v>
      </c>
      <c r="F7" s="1801" t="s">
        <v>279</v>
      </c>
      <c r="G7" s="1804" t="s">
        <v>280</v>
      </c>
      <c r="H7" s="1804"/>
      <c r="I7" s="1804"/>
      <c r="J7" s="1804"/>
      <c r="K7" s="1804"/>
      <c r="L7" s="1804"/>
      <c r="M7" s="1804" t="s">
        <v>281</v>
      </c>
      <c r="N7" s="1804"/>
      <c r="O7" s="1804"/>
      <c r="P7" s="1804"/>
      <c r="Q7" s="1806" t="s">
        <v>282</v>
      </c>
      <c r="R7" s="1806"/>
      <c r="S7" s="1807" t="s">
        <v>283</v>
      </c>
      <c r="T7" s="1808" t="s">
        <v>284</v>
      </c>
      <c r="U7" s="1808"/>
      <c r="V7" s="1808"/>
      <c r="W7" s="1810" t="s">
        <v>285</v>
      </c>
    </row>
    <row r="8" spans="1:31" ht="17.25" customHeight="1" x14ac:dyDescent="0.3">
      <c r="A8" s="1798"/>
      <c r="B8" s="1799"/>
      <c r="C8" s="1800"/>
      <c r="D8" s="1216"/>
      <c r="E8" s="1801"/>
      <c r="F8" s="1801"/>
      <c r="G8" s="1811" t="s">
        <v>286</v>
      </c>
      <c r="H8" s="1812" t="s">
        <v>287</v>
      </c>
      <c r="I8" s="1805" t="s">
        <v>288</v>
      </c>
      <c r="J8" s="1805" t="s">
        <v>289</v>
      </c>
      <c r="K8" s="1813" t="s">
        <v>187</v>
      </c>
      <c r="L8" s="1813"/>
      <c r="M8" s="1805" t="s">
        <v>209</v>
      </c>
      <c r="N8" s="1805" t="s">
        <v>211</v>
      </c>
      <c r="O8" s="1813" t="s">
        <v>290</v>
      </c>
      <c r="P8" s="1813"/>
      <c r="Q8" s="1805" t="s">
        <v>228</v>
      </c>
      <c r="R8" s="1814" t="s">
        <v>229</v>
      </c>
      <c r="S8" s="1807"/>
      <c r="T8" s="1815" t="s">
        <v>291</v>
      </c>
      <c r="U8" s="1805" t="s">
        <v>292</v>
      </c>
      <c r="V8" s="1809" t="s">
        <v>293</v>
      </c>
      <c r="W8" s="1810"/>
    </row>
    <row r="9" spans="1:31" ht="17.25" customHeight="1" x14ac:dyDescent="0.3">
      <c r="A9" s="1798"/>
      <c r="B9" s="1799"/>
      <c r="C9" s="1800"/>
      <c r="D9" s="1216"/>
      <c r="E9" s="1801"/>
      <c r="F9" s="1801"/>
      <c r="G9" s="1811"/>
      <c r="H9" s="1812"/>
      <c r="I9" s="1805"/>
      <c r="J9" s="1805" t="s">
        <v>294</v>
      </c>
      <c r="K9" s="1813"/>
      <c r="L9" s="1813"/>
      <c r="M9" s="1805"/>
      <c r="N9" s="1805"/>
      <c r="O9" s="1813"/>
      <c r="P9" s="1813"/>
      <c r="Q9" s="1805"/>
      <c r="R9" s="1814"/>
      <c r="S9" s="1807"/>
      <c r="T9" s="1815"/>
      <c r="U9" s="1805"/>
      <c r="V9" s="1809"/>
      <c r="W9" s="1810"/>
    </row>
    <row r="10" spans="1:31" ht="17.25" customHeight="1" thickTop="1" thickBot="1" x14ac:dyDescent="0.35">
      <c r="A10" s="1798"/>
      <c r="B10" s="1799"/>
      <c r="C10" s="1800"/>
      <c r="D10" s="1217"/>
      <c r="E10" s="1801"/>
      <c r="F10" s="1801"/>
      <c r="G10" s="1811"/>
      <c r="H10" s="1812"/>
      <c r="I10" s="1805"/>
      <c r="J10" s="1805" t="s">
        <v>295</v>
      </c>
      <c r="K10" s="1218" t="s">
        <v>296</v>
      </c>
      <c r="L10" s="1218" t="s">
        <v>297</v>
      </c>
      <c r="M10" s="1805"/>
      <c r="N10" s="1805"/>
      <c r="O10" s="1218" t="s">
        <v>296</v>
      </c>
      <c r="P10" s="1218" t="s">
        <v>297</v>
      </c>
      <c r="Q10" s="1805"/>
      <c r="R10" s="1814"/>
      <c r="S10" s="1807"/>
      <c r="T10" s="1815"/>
      <c r="U10" s="1805"/>
      <c r="V10" s="1809"/>
      <c r="W10" s="1810"/>
    </row>
    <row r="11" spans="1:31" s="1133" customFormat="1" ht="17.25" customHeight="1" thickTop="1" thickBot="1" x14ac:dyDescent="0.35">
      <c r="A11" s="1219">
        <v>1</v>
      </c>
      <c r="B11" s="1220">
        <v>3</v>
      </c>
      <c r="C11" s="1823" t="s">
        <v>8</v>
      </c>
      <c r="D11" s="586" t="s">
        <v>651</v>
      </c>
      <c r="E11" s="1825" t="s">
        <v>269</v>
      </c>
      <c r="F11" s="1221">
        <v>103</v>
      </c>
      <c r="G11" s="1222">
        <v>377412</v>
      </c>
      <c r="H11" s="1222">
        <v>74075</v>
      </c>
      <c r="I11" s="1222">
        <v>133533</v>
      </c>
      <c r="J11" s="1222"/>
      <c r="K11" s="1222"/>
      <c r="L11" s="1222"/>
      <c r="M11" s="1222">
        <v>7000</v>
      </c>
      <c r="N11" s="1223"/>
      <c r="O11" s="1223"/>
      <c r="P11" s="1223"/>
      <c r="Q11" s="1223"/>
      <c r="R11" s="1224"/>
      <c r="S11" s="1225">
        <f t="shared" ref="S11:S24" si="0">SUM(G11:R11)</f>
        <v>592020</v>
      </c>
      <c r="T11" s="1226"/>
      <c r="U11" s="1223"/>
      <c r="V11" s="1224"/>
      <c r="W11" s="1227">
        <f>SUM(S11:V11)</f>
        <v>592020</v>
      </c>
      <c r="X11" s="374"/>
    </row>
    <row r="12" spans="1:31" ht="17.25" customHeight="1" thickTop="1" thickBot="1" x14ac:dyDescent="0.35">
      <c r="A12" s="1228"/>
      <c r="B12" s="229"/>
      <c r="C12" s="1823"/>
      <c r="D12" s="586" t="s">
        <v>299</v>
      </c>
      <c r="E12" s="1825"/>
      <c r="F12" s="1229"/>
      <c r="G12" s="1230">
        <f t="shared" ref="G12:R12" si="1">G11+G13</f>
        <v>380412</v>
      </c>
      <c r="H12" s="1230">
        <f t="shared" si="1"/>
        <v>74540</v>
      </c>
      <c r="I12" s="1230">
        <f t="shared" si="1"/>
        <v>135551</v>
      </c>
      <c r="J12" s="1230">
        <f t="shared" si="1"/>
        <v>0</v>
      </c>
      <c r="K12" s="1230">
        <f t="shared" si="1"/>
        <v>0</v>
      </c>
      <c r="L12" s="1230">
        <f t="shared" si="1"/>
        <v>0</v>
      </c>
      <c r="M12" s="1230">
        <f t="shared" si="1"/>
        <v>7000</v>
      </c>
      <c r="N12" s="1230">
        <f t="shared" si="1"/>
        <v>0</v>
      </c>
      <c r="O12" s="1230">
        <f t="shared" si="1"/>
        <v>0</v>
      </c>
      <c r="P12" s="1230">
        <f t="shared" si="1"/>
        <v>0</v>
      </c>
      <c r="Q12" s="1230">
        <f t="shared" si="1"/>
        <v>0</v>
      </c>
      <c r="R12" s="1230">
        <f t="shared" si="1"/>
        <v>0</v>
      </c>
      <c r="S12" s="1231">
        <f t="shared" si="0"/>
        <v>597503</v>
      </c>
      <c r="T12" s="1232">
        <f>T11+T13</f>
        <v>0</v>
      </c>
      <c r="U12" s="1230">
        <f>U11+U13</f>
        <v>0</v>
      </c>
      <c r="V12" s="1233">
        <f>V11+V13</f>
        <v>0</v>
      </c>
      <c r="W12" s="1234">
        <f>W11+W13</f>
        <v>597503</v>
      </c>
      <c r="X12" s="1209"/>
      <c r="Y12" s="1209"/>
      <c r="Z12" s="1209"/>
      <c r="AA12" s="1209"/>
      <c r="AB12" s="1209"/>
      <c r="AC12" s="1209"/>
      <c r="AD12" s="1209"/>
      <c r="AE12" s="1209"/>
    </row>
    <row r="13" spans="1:31" s="1520" customFormat="1" ht="17.25" customHeight="1" thickTop="1" x14ac:dyDescent="0.3">
      <c r="A13" s="1521"/>
      <c r="B13" s="1522"/>
      <c r="C13" s="1824"/>
      <c r="D13" s="1511" t="s">
        <v>17</v>
      </c>
      <c r="E13" s="1826"/>
      <c r="F13" s="1523"/>
      <c r="G13" s="1524">
        <v>3000</v>
      </c>
      <c r="H13" s="1524">
        <v>465</v>
      </c>
      <c r="I13" s="1524">
        <v>2018</v>
      </c>
      <c r="J13" s="1524"/>
      <c r="K13" s="1524"/>
      <c r="L13" s="1524"/>
      <c r="M13" s="1524"/>
      <c r="N13" s="1524"/>
      <c r="O13" s="1524"/>
      <c r="P13" s="1524"/>
      <c r="Q13" s="1524"/>
      <c r="R13" s="1562"/>
      <c r="S13" s="1563">
        <f t="shared" si="0"/>
        <v>5483</v>
      </c>
      <c r="T13" s="1564"/>
      <c r="U13" s="1524"/>
      <c r="V13" s="1562"/>
      <c r="W13" s="1565">
        <f t="shared" ref="W13:W24" si="2">SUM(S13:V13)</f>
        <v>5483</v>
      </c>
      <c r="X13" s="1519"/>
    </row>
    <row r="14" spans="1:31" ht="17.25" customHeight="1" x14ac:dyDescent="0.3">
      <c r="A14" s="1235"/>
      <c r="B14" s="1236"/>
      <c r="C14" s="1237"/>
      <c r="D14" s="1238"/>
      <c r="E14" s="1239"/>
      <c r="F14" s="1240"/>
      <c r="G14" s="1241"/>
      <c r="H14" s="1241"/>
      <c r="I14" s="1241"/>
      <c r="J14" s="1241"/>
      <c r="K14" s="1241"/>
      <c r="L14" s="1241"/>
      <c r="M14" s="1241"/>
      <c r="N14" s="1242"/>
      <c r="O14" s="1242"/>
      <c r="P14" s="1242"/>
      <c r="Q14" s="1242"/>
      <c r="R14" s="1243"/>
      <c r="S14" s="1244"/>
      <c r="T14" s="1245"/>
      <c r="U14" s="1242"/>
      <c r="V14" s="1243"/>
      <c r="W14" s="1246"/>
    </row>
    <row r="15" spans="1:31" s="1133" customFormat="1" ht="17.25" customHeight="1" thickBot="1" x14ac:dyDescent="0.35">
      <c r="A15" s="1247">
        <v>1</v>
      </c>
      <c r="B15" s="1248">
        <v>4</v>
      </c>
      <c r="C15" s="1827" t="s">
        <v>10</v>
      </c>
      <c r="D15" s="586" t="s">
        <v>651</v>
      </c>
      <c r="E15" s="1830" t="s">
        <v>269</v>
      </c>
      <c r="F15" s="1249">
        <v>28</v>
      </c>
      <c r="G15" s="1250">
        <v>86238</v>
      </c>
      <c r="H15" s="1250">
        <v>17141</v>
      </c>
      <c r="I15" s="1250">
        <v>16913</v>
      </c>
      <c r="J15" s="1250"/>
      <c r="K15" s="1250"/>
      <c r="L15" s="1250"/>
      <c r="M15" s="1250">
        <v>900</v>
      </c>
      <c r="N15" s="1251"/>
      <c r="O15" s="1251"/>
      <c r="P15" s="1251"/>
      <c r="Q15" s="1251"/>
      <c r="R15" s="1252"/>
      <c r="S15" s="1253">
        <f t="shared" si="0"/>
        <v>121192</v>
      </c>
      <c r="T15" s="1254"/>
      <c r="U15" s="1251"/>
      <c r="V15" s="1252"/>
      <c r="W15" s="1255">
        <f t="shared" si="2"/>
        <v>121192</v>
      </c>
      <c r="X15" s="374"/>
    </row>
    <row r="16" spans="1:31" ht="17.25" customHeight="1" thickTop="1" thickBot="1" x14ac:dyDescent="0.35">
      <c r="A16" s="1228"/>
      <c r="B16" s="229"/>
      <c r="C16" s="1828"/>
      <c r="D16" s="586" t="s">
        <v>299</v>
      </c>
      <c r="E16" s="1820"/>
      <c r="F16" s="1229"/>
      <c r="G16" s="1230">
        <f t="shared" ref="G16:R16" si="3">G15+G17</f>
        <v>96008</v>
      </c>
      <c r="H16" s="1230">
        <f t="shared" si="3"/>
        <v>18680</v>
      </c>
      <c r="I16" s="1230">
        <f t="shared" si="3"/>
        <v>16479</v>
      </c>
      <c r="J16" s="1230">
        <f t="shared" si="3"/>
        <v>0</v>
      </c>
      <c r="K16" s="1230">
        <f t="shared" si="3"/>
        <v>0</v>
      </c>
      <c r="L16" s="1230">
        <f t="shared" si="3"/>
        <v>0</v>
      </c>
      <c r="M16" s="1230">
        <f t="shared" si="3"/>
        <v>1337</v>
      </c>
      <c r="N16" s="1230">
        <f t="shared" si="3"/>
        <v>0</v>
      </c>
      <c r="O16" s="1230">
        <f t="shared" si="3"/>
        <v>0</v>
      </c>
      <c r="P16" s="1230">
        <f t="shared" si="3"/>
        <v>0</v>
      </c>
      <c r="Q16" s="1230">
        <f t="shared" si="3"/>
        <v>0</v>
      </c>
      <c r="R16" s="1230">
        <f t="shared" si="3"/>
        <v>0</v>
      </c>
      <c r="S16" s="1253">
        <f t="shared" si="0"/>
        <v>132504</v>
      </c>
      <c r="T16" s="1232">
        <f>T15+T17</f>
        <v>0</v>
      </c>
      <c r="U16" s="1230">
        <f>U15+U17</f>
        <v>0</v>
      </c>
      <c r="V16" s="1233">
        <f>V15+V17</f>
        <v>0</v>
      </c>
      <c r="W16" s="1256">
        <f t="shared" si="2"/>
        <v>132504</v>
      </c>
    </row>
    <row r="17" spans="1:25" s="1520" customFormat="1" ht="17.25" customHeight="1" thickTop="1" x14ac:dyDescent="0.3">
      <c r="A17" s="1521"/>
      <c r="B17" s="1522"/>
      <c r="C17" s="1829"/>
      <c r="D17" s="1511" t="s">
        <v>17</v>
      </c>
      <c r="E17" s="1821"/>
      <c r="F17" s="1523"/>
      <c r="G17" s="1524">
        <v>9770</v>
      </c>
      <c r="H17" s="1524">
        <v>1539</v>
      </c>
      <c r="I17" s="1524">
        <v>-434</v>
      </c>
      <c r="J17" s="1524"/>
      <c r="K17" s="1524"/>
      <c r="L17" s="1524"/>
      <c r="M17" s="1524">
        <v>437</v>
      </c>
      <c r="N17" s="1525"/>
      <c r="O17" s="1525"/>
      <c r="P17" s="1525"/>
      <c r="Q17" s="1525"/>
      <c r="R17" s="1526"/>
      <c r="S17" s="1561">
        <f t="shared" si="0"/>
        <v>11312</v>
      </c>
      <c r="T17" s="1527"/>
      <c r="U17" s="1525"/>
      <c r="V17" s="1526"/>
      <c r="W17" s="1528">
        <f t="shared" si="2"/>
        <v>11312</v>
      </c>
      <c r="X17" s="1519"/>
    </row>
    <row r="18" spans="1:25" ht="17.25" customHeight="1" x14ac:dyDescent="0.3">
      <c r="A18" s="1257"/>
      <c r="B18" s="1258"/>
      <c r="C18" s="1259"/>
      <c r="D18" s="1260"/>
      <c r="E18" s="1261"/>
      <c r="F18" s="1262"/>
      <c r="G18" s="1263"/>
      <c r="H18" s="1263"/>
      <c r="I18" s="1263"/>
      <c r="J18" s="1263"/>
      <c r="K18" s="1263"/>
      <c r="L18" s="1263"/>
      <c r="M18" s="1263"/>
      <c r="N18" s="1264"/>
      <c r="O18" s="1264"/>
      <c r="P18" s="1264"/>
      <c r="Q18" s="1264"/>
      <c r="R18" s="1265"/>
      <c r="S18" s="1266"/>
      <c r="T18" s="1267"/>
      <c r="U18" s="1264"/>
      <c r="V18" s="1265"/>
      <c r="W18" s="1268"/>
    </row>
    <row r="19" spans="1:25" s="1133" customFormat="1" ht="17.25" customHeight="1" thickBot="1" x14ac:dyDescent="0.35">
      <c r="A19" s="1269">
        <v>1</v>
      </c>
      <c r="B19" s="1270">
        <v>5</v>
      </c>
      <c r="C19" s="1816" t="s">
        <v>375</v>
      </c>
      <c r="D19" s="586" t="s">
        <v>651</v>
      </c>
      <c r="E19" s="1819" t="s">
        <v>332</v>
      </c>
      <c r="F19" s="1271">
        <v>17</v>
      </c>
      <c r="G19" s="1272">
        <v>59663</v>
      </c>
      <c r="H19" s="1272">
        <v>10773</v>
      </c>
      <c r="I19" s="1272">
        <v>34051</v>
      </c>
      <c r="J19" s="1272"/>
      <c r="K19" s="1272"/>
      <c r="L19" s="1272"/>
      <c r="M19" s="1272">
        <v>1005</v>
      </c>
      <c r="N19" s="1273"/>
      <c r="O19" s="1273"/>
      <c r="P19" s="1273"/>
      <c r="Q19" s="1273"/>
      <c r="R19" s="1274"/>
      <c r="S19" s="1275">
        <f t="shared" si="0"/>
        <v>105492</v>
      </c>
      <c r="T19" s="1276"/>
      <c r="U19" s="1273"/>
      <c r="V19" s="1274"/>
      <c r="W19" s="1277">
        <f t="shared" si="2"/>
        <v>105492</v>
      </c>
      <c r="X19" s="374"/>
    </row>
    <row r="20" spans="1:25" ht="17.25" customHeight="1" thickTop="1" thickBot="1" x14ac:dyDescent="0.35">
      <c r="A20" s="1278"/>
      <c r="B20" s="229"/>
      <c r="C20" s="1817"/>
      <c r="D20" s="586" t="s">
        <v>299</v>
      </c>
      <c r="E20" s="1820"/>
      <c r="F20" s="1229"/>
      <c r="G20" s="1230">
        <f t="shared" ref="G20:R20" si="4">G19+G21</f>
        <v>67434</v>
      </c>
      <c r="H20" s="1230">
        <f t="shared" si="4"/>
        <v>11977</v>
      </c>
      <c r="I20" s="1230">
        <f t="shared" si="4"/>
        <v>36067</v>
      </c>
      <c r="J20" s="1230">
        <f t="shared" si="4"/>
        <v>0</v>
      </c>
      <c r="K20" s="1230">
        <f t="shared" si="4"/>
        <v>0</v>
      </c>
      <c r="L20" s="1230">
        <f t="shared" si="4"/>
        <v>0</v>
      </c>
      <c r="M20" s="1230">
        <f t="shared" si="4"/>
        <v>1205</v>
      </c>
      <c r="N20" s="1230">
        <f t="shared" si="4"/>
        <v>0</v>
      </c>
      <c r="O20" s="1230">
        <f t="shared" si="4"/>
        <v>0</v>
      </c>
      <c r="P20" s="1230">
        <f t="shared" si="4"/>
        <v>0</v>
      </c>
      <c r="Q20" s="1230">
        <f t="shared" si="4"/>
        <v>0</v>
      </c>
      <c r="R20" s="1230">
        <f t="shared" si="4"/>
        <v>0</v>
      </c>
      <c r="S20" s="1231">
        <f t="shared" si="0"/>
        <v>116683</v>
      </c>
      <c r="T20" s="1232">
        <f>T19+T21</f>
        <v>0</v>
      </c>
      <c r="U20" s="1230">
        <f>U19+U21</f>
        <v>0</v>
      </c>
      <c r="V20" s="1233">
        <f>V19+V21</f>
        <v>0</v>
      </c>
      <c r="W20" s="1256">
        <f t="shared" si="2"/>
        <v>116683</v>
      </c>
    </row>
    <row r="21" spans="1:25" s="1520" customFormat="1" ht="17.25" customHeight="1" thickTop="1" x14ac:dyDescent="0.3">
      <c r="A21" s="1509"/>
      <c r="B21" s="1510"/>
      <c r="C21" s="1818"/>
      <c r="D21" s="1511" t="s">
        <v>17</v>
      </c>
      <c r="E21" s="1821"/>
      <c r="F21" s="1512"/>
      <c r="G21" s="1513">
        <v>7771</v>
      </c>
      <c r="H21" s="1513">
        <v>1204</v>
      </c>
      <c r="I21" s="1513">
        <v>2016</v>
      </c>
      <c r="J21" s="1513"/>
      <c r="K21" s="1513"/>
      <c r="L21" s="1513"/>
      <c r="M21" s="1513">
        <v>200</v>
      </c>
      <c r="N21" s="1514"/>
      <c r="O21" s="1514"/>
      <c r="P21" s="1514"/>
      <c r="Q21" s="1514"/>
      <c r="R21" s="1515"/>
      <c r="S21" s="1516">
        <f t="shared" si="0"/>
        <v>11191</v>
      </c>
      <c r="T21" s="1517"/>
      <c r="U21" s="1514"/>
      <c r="V21" s="1515"/>
      <c r="W21" s="1518">
        <f t="shared" si="2"/>
        <v>11191</v>
      </c>
      <c r="X21" s="1519"/>
    </row>
    <row r="22" spans="1:25" ht="17.25" customHeight="1" x14ac:dyDescent="0.3">
      <c r="A22" s="1279"/>
      <c r="B22" s="1258"/>
      <c r="C22" s="1280"/>
      <c r="D22" s="1281"/>
      <c r="E22" s="1282"/>
      <c r="F22" s="1262"/>
      <c r="G22" s="1263"/>
      <c r="H22" s="1263"/>
      <c r="I22" s="1263"/>
      <c r="J22" s="1263"/>
      <c r="K22" s="1263"/>
      <c r="L22" s="1263"/>
      <c r="M22" s="1263"/>
      <c r="N22" s="1264"/>
      <c r="O22" s="1264"/>
      <c r="P22" s="1264"/>
      <c r="Q22" s="1264"/>
      <c r="R22" s="1265"/>
      <c r="S22" s="1266"/>
      <c r="T22" s="1267"/>
      <c r="U22" s="1264"/>
      <c r="V22" s="1265"/>
      <c r="W22" s="1268"/>
    </row>
    <row r="23" spans="1:25" ht="17.25" customHeight="1" x14ac:dyDescent="0.3">
      <c r="A23" s="1283">
        <v>1</v>
      </c>
      <c r="B23" s="1284">
        <v>2</v>
      </c>
      <c r="C23" s="1285" t="s">
        <v>6</v>
      </c>
      <c r="D23" s="1286"/>
      <c r="E23" s="1287"/>
      <c r="F23" s="1288"/>
      <c r="G23" s="1289"/>
      <c r="H23" s="1289"/>
      <c r="I23" s="1289"/>
      <c r="J23" s="1289"/>
      <c r="K23" s="1289"/>
      <c r="L23" s="1289"/>
      <c r="M23" s="1289"/>
      <c r="N23" s="1290"/>
      <c r="O23" s="1290"/>
      <c r="P23" s="1290"/>
      <c r="Q23" s="1290"/>
      <c r="R23" s="1291"/>
      <c r="S23" s="1292">
        <f t="shared" si="0"/>
        <v>0</v>
      </c>
      <c r="T23" s="1293"/>
      <c r="U23" s="1290"/>
      <c r="V23" s="1291"/>
      <c r="W23" s="1294">
        <f t="shared" si="2"/>
        <v>0</v>
      </c>
    </row>
    <row r="24" spans="1:25" s="1133" customFormat="1" ht="17.25" customHeight="1" x14ac:dyDescent="0.3">
      <c r="A24" s="1295"/>
      <c r="B24" s="227"/>
      <c r="C24" s="1777" t="s">
        <v>387</v>
      </c>
      <c r="D24" s="586" t="s">
        <v>651</v>
      </c>
      <c r="E24" s="1822" t="s">
        <v>347</v>
      </c>
      <c r="F24" s="1296">
        <v>49</v>
      </c>
      <c r="G24" s="1297">
        <v>275964</v>
      </c>
      <c r="H24" s="1297">
        <v>52795</v>
      </c>
      <c r="I24" s="1297">
        <v>64391</v>
      </c>
      <c r="J24" s="1297">
        <v>1500</v>
      </c>
      <c r="K24" s="1297"/>
      <c r="L24" s="1297"/>
      <c r="M24" s="1297">
        <v>4839</v>
      </c>
      <c r="N24" s="1298"/>
      <c r="O24" s="1298"/>
      <c r="P24" s="1298"/>
      <c r="Q24" s="1298"/>
      <c r="R24" s="1299"/>
      <c r="S24" s="1300">
        <f t="shared" si="0"/>
        <v>399489</v>
      </c>
      <c r="T24" s="1301"/>
      <c r="U24" s="1298"/>
      <c r="V24" s="1299"/>
      <c r="W24" s="1302">
        <f t="shared" si="2"/>
        <v>399489</v>
      </c>
      <c r="X24" s="374"/>
    </row>
    <row r="25" spans="1:25" ht="17.25" customHeight="1" x14ac:dyDescent="0.3">
      <c r="A25" s="1278"/>
      <c r="B25" s="229"/>
      <c r="C25" s="1777"/>
      <c r="D25" s="586" t="s">
        <v>299</v>
      </c>
      <c r="E25" s="1822"/>
      <c r="F25" s="1229"/>
      <c r="G25" s="1230">
        <f t="shared" ref="G25:W25" si="5">G24+G26</f>
        <v>275964</v>
      </c>
      <c r="H25" s="1230">
        <f t="shared" si="5"/>
        <v>52795</v>
      </c>
      <c r="I25" s="1230">
        <f t="shared" si="5"/>
        <v>64391</v>
      </c>
      <c r="J25" s="1230">
        <f t="shared" si="5"/>
        <v>2083</v>
      </c>
      <c r="K25" s="1230">
        <f t="shared" si="5"/>
        <v>0</v>
      </c>
      <c r="L25" s="1230">
        <f t="shared" si="5"/>
        <v>0</v>
      </c>
      <c r="M25" s="1230">
        <f t="shared" si="5"/>
        <v>4839</v>
      </c>
      <c r="N25" s="1230">
        <f t="shared" si="5"/>
        <v>0</v>
      </c>
      <c r="O25" s="1230">
        <f t="shared" si="5"/>
        <v>0</v>
      </c>
      <c r="P25" s="1230">
        <f t="shared" si="5"/>
        <v>0</v>
      </c>
      <c r="Q25" s="1230">
        <f t="shared" si="5"/>
        <v>0</v>
      </c>
      <c r="R25" s="1230">
        <f t="shared" si="5"/>
        <v>0</v>
      </c>
      <c r="S25" s="1303">
        <f t="shared" si="5"/>
        <v>400072</v>
      </c>
      <c r="T25" s="1232">
        <f t="shared" si="5"/>
        <v>0</v>
      </c>
      <c r="U25" s="1230">
        <f t="shared" si="5"/>
        <v>0</v>
      </c>
      <c r="V25" s="1233">
        <f t="shared" si="5"/>
        <v>0</v>
      </c>
      <c r="W25" s="1234">
        <f t="shared" si="5"/>
        <v>400072</v>
      </c>
    </row>
    <row r="26" spans="1:25" s="1520" customFormat="1" ht="17.25" customHeight="1" x14ac:dyDescent="0.3">
      <c r="A26" s="1582"/>
      <c r="B26" s="1529"/>
      <c r="C26" s="1777"/>
      <c r="D26" s="1511" t="s">
        <v>17</v>
      </c>
      <c r="E26" s="1822"/>
      <c r="F26" s="1583"/>
      <c r="G26" s="1531">
        <v>0</v>
      </c>
      <c r="H26" s="1531">
        <v>0</v>
      </c>
      <c r="I26" s="1531">
        <v>0</v>
      </c>
      <c r="J26" s="1531">
        <v>583</v>
      </c>
      <c r="K26" s="1531"/>
      <c r="L26" s="1531"/>
      <c r="M26" s="1531"/>
      <c r="N26" s="1530"/>
      <c r="O26" s="1530"/>
      <c r="P26" s="1530"/>
      <c r="Q26" s="1530"/>
      <c r="R26" s="1532"/>
      <c r="S26" s="1584">
        <f>SUM(G26:R26)</f>
        <v>583</v>
      </c>
      <c r="T26" s="1534"/>
      <c r="U26" s="1530"/>
      <c r="V26" s="1532"/>
      <c r="W26" s="1585">
        <f>SUM(S26:V26)</f>
        <v>583</v>
      </c>
      <c r="X26" s="1519"/>
      <c r="Y26" s="1519"/>
    </row>
    <row r="27" spans="1:25" s="1133" customFormat="1" ht="17.25" hidden="1" customHeight="1" x14ac:dyDescent="0.3">
      <c r="A27" s="1295"/>
      <c r="B27" s="227"/>
      <c r="C27" s="1792" t="s">
        <v>377</v>
      </c>
      <c r="D27" s="586" t="s">
        <v>651</v>
      </c>
      <c r="E27" s="1831" t="s">
        <v>347</v>
      </c>
      <c r="F27" s="1296"/>
      <c r="G27" s="1297"/>
      <c r="H27" s="1297"/>
      <c r="I27" s="1297"/>
      <c r="J27" s="1297"/>
      <c r="K27" s="1297"/>
      <c r="L27" s="1297"/>
      <c r="M27" s="1297"/>
      <c r="N27" s="1298"/>
      <c r="O27" s="1298"/>
      <c r="P27" s="1298"/>
      <c r="Q27" s="1298"/>
      <c r="R27" s="1299"/>
      <c r="S27" s="1300">
        <f>SUM(G27:R27)</f>
        <v>0</v>
      </c>
      <c r="T27" s="1301"/>
      <c r="U27" s="1298"/>
      <c r="V27" s="1299"/>
      <c r="W27" s="1302">
        <f>SUM(S27:V27)</f>
        <v>0</v>
      </c>
      <c r="X27" s="374"/>
    </row>
    <row r="28" spans="1:25" ht="17.25" hidden="1" customHeight="1" x14ac:dyDescent="0.3">
      <c r="A28" s="1278"/>
      <c r="B28" s="229"/>
      <c r="C28" s="1793"/>
      <c r="D28" s="586" t="s">
        <v>299</v>
      </c>
      <c r="E28" s="1831"/>
      <c r="F28" s="1229"/>
      <c r="G28" s="1230">
        <f t="shared" ref="G28:W28" si="6">G27+G29</f>
        <v>0</v>
      </c>
      <c r="H28" s="1230">
        <f t="shared" si="6"/>
        <v>0</v>
      </c>
      <c r="I28" s="1230">
        <f t="shared" si="6"/>
        <v>0</v>
      </c>
      <c r="J28" s="1230">
        <f t="shared" si="6"/>
        <v>0</v>
      </c>
      <c r="K28" s="1230">
        <f t="shared" si="6"/>
        <v>0</v>
      </c>
      <c r="L28" s="1230">
        <f t="shared" si="6"/>
        <v>0</v>
      </c>
      <c r="M28" s="1230">
        <f t="shared" si="6"/>
        <v>0</v>
      </c>
      <c r="N28" s="1230">
        <f t="shared" si="6"/>
        <v>0</v>
      </c>
      <c r="O28" s="1230">
        <f t="shared" si="6"/>
        <v>0</v>
      </c>
      <c r="P28" s="1230">
        <f t="shared" si="6"/>
        <v>0</v>
      </c>
      <c r="Q28" s="1230">
        <f t="shared" si="6"/>
        <v>0</v>
      </c>
      <c r="R28" s="1230">
        <f t="shared" si="6"/>
        <v>0</v>
      </c>
      <c r="S28" s="1303">
        <f t="shared" si="6"/>
        <v>0</v>
      </c>
      <c r="T28" s="1232">
        <f t="shared" si="6"/>
        <v>0</v>
      </c>
      <c r="U28" s="1230">
        <f t="shared" si="6"/>
        <v>0</v>
      </c>
      <c r="V28" s="1233">
        <f t="shared" si="6"/>
        <v>0</v>
      </c>
      <c r="W28" s="1234">
        <f t="shared" si="6"/>
        <v>0</v>
      </c>
    </row>
    <row r="29" spans="1:25" ht="17.25" hidden="1" customHeight="1" x14ac:dyDescent="0.3">
      <c r="A29" s="1278"/>
      <c r="B29" s="229"/>
      <c r="C29" s="1794"/>
      <c r="D29" s="1129" t="s">
        <v>17</v>
      </c>
      <c r="E29" s="1831"/>
      <c r="F29" s="1229"/>
      <c r="G29" s="1230"/>
      <c r="H29" s="1230"/>
      <c r="I29" s="1230"/>
      <c r="J29" s="1230"/>
      <c r="K29" s="1230"/>
      <c r="L29" s="1230"/>
      <c r="M29" s="1230"/>
      <c r="N29" s="1307"/>
      <c r="O29" s="1307"/>
      <c r="P29" s="1307"/>
      <c r="Q29" s="1307"/>
      <c r="R29" s="1308"/>
      <c r="S29" s="1231">
        <f>SUM(G29:R29)</f>
        <v>0</v>
      </c>
      <c r="T29" s="1309"/>
      <c r="U29" s="1307"/>
      <c r="V29" s="1308"/>
      <c r="W29" s="1256">
        <f>SUM(S29:V29)</f>
        <v>0</v>
      </c>
    </row>
    <row r="30" spans="1:25" s="1133" customFormat="1" ht="17.25" hidden="1" customHeight="1" x14ac:dyDescent="0.3">
      <c r="A30" s="1295"/>
      <c r="B30" s="227"/>
      <c r="C30" s="1777" t="s">
        <v>378</v>
      </c>
      <c r="D30" s="586" t="s">
        <v>651</v>
      </c>
      <c r="E30" s="1822" t="s">
        <v>347</v>
      </c>
      <c r="F30" s="1296"/>
      <c r="G30" s="1297"/>
      <c r="H30" s="1297"/>
      <c r="I30" s="1297"/>
      <c r="J30" s="1297"/>
      <c r="K30" s="1297"/>
      <c r="L30" s="1297"/>
      <c r="M30" s="1297"/>
      <c r="N30" s="1298"/>
      <c r="O30" s="1298"/>
      <c r="P30" s="1298"/>
      <c r="Q30" s="1298"/>
      <c r="R30" s="1299"/>
      <c r="S30" s="1300">
        <f>SUM(G30:R30)</f>
        <v>0</v>
      </c>
      <c r="T30" s="1301"/>
      <c r="U30" s="1298"/>
      <c r="V30" s="1299"/>
      <c r="W30" s="1302">
        <f>SUM(S30:V30)</f>
        <v>0</v>
      </c>
      <c r="X30" s="374"/>
    </row>
    <row r="31" spans="1:25" ht="17.25" hidden="1" customHeight="1" x14ac:dyDescent="0.3">
      <c r="A31" s="1278"/>
      <c r="B31" s="229"/>
      <c r="C31" s="1777"/>
      <c r="D31" s="586" t="s">
        <v>299</v>
      </c>
      <c r="E31" s="1822"/>
      <c r="F31" s="1229"/>
      <c r="G31" s="1230">
        <f t="shared" ref="G31:W31" si="7">G30+G32</f>
        <v>0</v>
      </c>
      <c r="H31" s="1230">
        <f t="shared" si="7"/>
        <v>0</v>
      </c>
      <c r="I31" s="1230">
        <f t="shared" si="7"/>
        <v>0</v>
      </c>
      <c r="J31" s="1230">
        <f t="shared" si="7"/>
        <v>0</v>
      </c>
      <c r="K31" s="1230">
        <f t="shared" si="7"/>
        <v>0</v>
      </c>
      <c r="L31" s="1230">
        <f t="shared" si="7"/>
        <v>0</v>
      </c>
      <c r="M31" s="1230">
        <f t="shared" si="7"/>
        <v>0</v>
      </c>
      <c r="N31" s="1230">
        <f t="shared" si="7"/>
        <v>0</v>
      </c>
      <c r="O31" s="1230">
        <f t="shared" si="7"/>
        <v>0</v>
      </c>
      <c r="P31" s="1230">
        <f t="shared" si="7"/>
        <v>0</v>
      </c>
      <c r="Q31" s="1230">
        <f t="shared" si="7"/>
        <v>0</v>
      </c>
      <c r="R31" s="1230">
        <f t="shared" si="7"/>
        <v>0</v>
      </c>
      <c r="S31" s="1303">
        <f t="shared" si="7"/>
        <v>0</v>
      </c>
      <c r="T31" s="1232">
        <f t="shared" si="7"/>
        <v>0</v>
      </c>
      <c r="U31" s="1230">
        <f t="shared" si="7"/>
        <v>0</v>
      </c>
      <c r="V31" s="1233">
        <f t="shared" si="7"/>
        <v>0</v>
      </c>
      <c r="W31" s="1234">
        <f t="shared" si="7"/>
        <v>0</v>
      </c>
    </row>
    <row r="32" spans="1:25" ht="17.25" hidden="1" customHeight="1" x14ac:dyDescent="0.3">
      <c r="A32" s="1278"/>
      <c r="B32" s="229"/>
      <c r="C32" s="1777"/>
      <c r="D32" s="1129" t="s">
        <v>17</v>
      </c>
      <c r="E32" s="1822"/>
      <c r="F32" s="1229"/>
      <c r="G32" s="1230"/>
      <c r="H32" s="1230"/>
      <c r="I32" s="1230"/>
      <c r="J32" s="1230"/>
      <c r="K32" s="1230"/>
      <c r="L32" s="1230"/>
      <c r="M32" s="1230"/>
      <c r="N32" s="1307"/>
      <c r="O32" s="1307"/>
      <c r="P32" s="1307"/>
      <c r="Q32" s="1307"/>
      <c r="R32" s="1308"/>
      <c r="S32" s="1231">
        <f>SUM(G32:R32)</f>
        <v>0</v>
      </c>
      <c r="T32" s="1309"/>
      <c r="U32" s="1307"/>
      <c r="V32" s="1308"/>
      <c r="W32" s="1256">
        <f>SUM(S32:V32)</f>
        <v>0</v>
      </c>
    </row>
    <row r="33" spans="1:24" s="1133" customFormat="1" ht="17.25" hidden="1" customHeight="1" x14ac:dyDescent="0.3">
      <c r="A33" s="1295"/>
      <c r="B33" s="227"/>
      <c r="C33" s="1777" t="s">
        <v>379</v>
      </c>
      <c r="D33" s="586" t="s">
        <v>651</v>
      </c>
      <c r="E33" s="1822" t="s">
        <v>347</v>
      </c>
      <c r="F33" s="1296"/>
      <c r="G33" s="1297"/>
      <c r="H33" s="1297"/>
      <c r="I33" s="1297"/>
      <c r="J33" s="1297"/>
      <c r="K33" s="1297"/>
      <c r="L33" s="1297"/>
      <c r="M33" s="1297"/>
      <c r="N33" s="1298"/>
      <c r="O33" s="1298"/>
      <c r="P33" s="1298"/>
      <c r="Q33" s="1298"/>
      <c r="R33" s="1299"/>
      <c r="S33" s="1300">
        <f>SUM(G33:R33)</f>
        <v>0</v>
      </c>
      <c r="T33" s="1301"/>
      <c r="U33" s="1298"/>
      <c r="V33" s="1299"/>
      <c r="W33" s="1302">
        <f>SUM(S33:V33)</f>
        <v>0</v>
      </c>
      <c r="X33" s="374"/>
    </row>
    <row r="34" spans="1:24" ht="17.25" hidden="1" customHeight="1" x14ac:dyDescent="0.3">
      <c r="A34" s="1278"/>
      <c r="B34" s="229"/>
      <c r="C34" s="1777"/>
      <c r="D34" s="586" t="s">
        <v>299</v>
      </c>
      <c r="E34" s="1822"/>
      <c r="F34" s="1229"/>
      <c r="G34" s="1230">
        <f t="shared" ref="G34:W34" si="8">G33+G35</f>
        <v>0</v>
      </c>
      <c r="H34" s="1230">
        <f t="shared" si="8"/>
        <v>0</v>
      </c>
      <c r="I34" s="1230">
        <f t="shared" si="8"/>
        <v>0</v>
      </c>
      <c r="J34" s="1230">
        <f t="shared" si="8"/>
        <v>0</v>
      </c>
      <c r="K34" s="1230">
        <f t="shared" si="8"/>
        <v>0</v>
      </c>
      <c r="L34" s="1230">
        <f t="shared" si="8"/>
        <v>0</v>
      </c>
      <c r="M34" s="1230">
        <f t="shared" si="8"/>
        <v>0</v>
      </c>
      <c r="N34" s="1230">
        <f t="shared" si="8"/>
        <v>0</v>
      </c>
      <c r="O34" s="1230">
        <f t="shared" si="8"/>
        <v>0</v>
      </c>
      <c r="P34" s="1230">
        <f t="shared" si="8"/>
        <v>0</v>
      </c>
      <c r="Q34" s="1230">
        <f t="shared" si="8"/>
        <v>0</v>
      </c>
      <c r="R34" s="1230">
        <f t="shared" si="8"/>
        <v>0</v>
      </c>
      <c r="S34" s="1303">
        <f t="shared" si="8"/>
        <v>0</v>
      </c>
      <c r="T34" s="1232">
        <f t="shared" si="8"/>
        <v>0</v>
      </c>
      <c r="U34" s="1230">
        <f t="shared" si="8"/>
        <v>0</v>
      </c>
      <c r="V34" s="1233">
        <f t="shared" si="8"/>
        <v>0</v>
      </c>
      <c r="W34" s="1234">
        <f t="shared" si="8"/>
        <v>0</v>
      </c>
    </row>
    <row r="35" spans="1:24" ht="17.25" hidden="1" customHeight="1" x14ac:dyDescent="0.3">
      <c r="A35" s="1278"/>
      <c r="B35" s="229"/>
      <c r="C35" s="1777"/>
      <c r="D35" s="1129" t="s">
        <v>17</v>
      </c>
      <c r="E35" s="1822"/>
      <c r="F35" s="1229"/>
      <c r="G35" s="1230"/>
      <c r="H35" s="1230"/>
      <c r="I35" s="1230"/>
      <c r="J35" s="1230"/>
      <c r="K35" s="1230"/>
      <c r="L35" s="1230"/>
      <c r="M35" s="1230"/>
      <c r="N35" s="1307"/>
      <c r="O35" s="1307"/>
      <c r="P35" s="1307"/>
      <c r="Q35" s="1307"/>
      <c r="R35" s="1308"/>
      <c r="S35" s="1231">
        <f>SUM(G35:R35)</f>
        <v>0</v>
      </c>
      <c r="T35" s="1309"/>
      <c r="U35" s="1307"/>
      <c r="V35" s="1308"/>
      <c r="W35" s="1256">
        <f>SUM(S35:V35)</f>
        <v>0</v>
      </c>
    </row>
    <row r="36" spans="1:24" s="1133" customFormat="1" ht="17.25" customHeight="1" x14ac:dyDescent="0.3">
      <c r="A36" s="1295"/>
      <c r="B36" s="227"/>
      <c r="C36" s="1777" t="s">
        <v>574</v>
      </c>
      <c r="D36" s="586" t="s">
        <v>651</v>
      </c>
      <c r="E36" s="1822" t="s">
        <v>332</v>
      </c>
      <c r="F36" s="1296">
        <v>4</v>
      </c>
      <c r="G36" s="1297">
        <v>54058</v>
      </c>
      <c r="H36" s="1297">
        <v>145</v>
      </c>
      <c r="I36" s="1297">
        <v>13948</v>
      </c>
      <c r="J36" s="1297"/>
      <c r="K36" s="1297"/>
      <c r="L36" s="1297"/>
      <c r="M36" s="1297">
        <v>5487</v>
      </c>
      <c r="N36" s="1298"/>
      <c r="O36" s="1298"/>
      <c r="P36" s="1298"/>
      <c r="Q36" s="1298"/>
      <c r="R36" s="1299"/>
      <c r="S36" s="1300">
        <f>SUM(G36:R36)</f>
        <v>73638</v>
      </c>
      <c r="T36" s="1301"/>
      <c r="U36" s="1298"/>
      <c r="V36" s="1299"/>
      <c r="W36" s="1302">
        <f>SUM(S36:V36)</f>
        <v>73638</v>
      </c>
      <c r="X36" s="374"/>
    </row>
    <row r="37" spans="1:24" ht="17.25" customHeight="1" x14ac:dyDescent="0.3">
      <c r="A37" s="1278"/>
      <c r="B37" s="229"/>
      <c r="C37" s="1777"/>
      <c r="D37" s="586" t="s">
        <v>299</v>
      </c>
      <c r="E37" s="1822"/>
      <c r="F37" s="1229"/>
      <c r="G37" s="1230">
        <f t="shared" ref="G37:W37" si="9">G36+G38</f>
        <v>54058</v>
      </c>
      <c r="H37" s="1230">
        <f t="shared" si="9"/>
        <v>145</v>
      </c>
      <c r="I37" s="1230">
        <f t="shared" si="9"/>
        <v>13948</v>
      </c>
      <c r="J37" s="1230">
        <f t="shared" si="9"/>
        <v>0</v>
      </c>
      <c r="K37" s="1230">
        <f t="shared" si="9"/>
        <v>0</v>
      </c>
      <c r="L37" s="1230">
        <f t="shared" si="9"/>
        <v>0</v>
      </c>
      <c r="M37" s="1230">
        <f t="shared" si="9"/>
        <v>5487</v>
      </c>
      <c r="N37" s="1230">
        <f t="shared" si="9"/>
        <v>0</v>
      </c>
      <c r="O37" s="1230">
        <f t="shared" si="9"/>
        <v>0</v>
      </c>
      <c r="P37" s="1230">
        <f t="shared" si="9"/>
        <v>0</v>
      </c>
      <c r="Q37" s="1230">
        <f t="shared" si="9"/>
        <v>0</v>
      </c>
      <c r="R37" s="1230">
        <f t="shared" si="9"/>
        <v>0</v>
      </c>
      <c r="S37" s="1303">
        <f t="shared" si="9"/>
        <v>73638</v>
      </c>
      <c r="T37" s="1232">
        <f t="shared" si="9"/>
        <v>0</v>
      </c>
      <c r="U37" s="1230">
        <f t="shared" si="9"/>
        <v>0</v>
      </c>
      <c r="V37" s="1233">
        <f t="shared" si="9"/>
        <v>0</v>
      </c>
      <c r="W37" s="1234">
        <f t="shared" si="9"/>
        <v>73638</v>
      </c>
    </row>
    <row r="38" spans="1:24" s="1311" customFormat="1" ht="17.25" customHeight="1" x14ac:dyDescent="0.3">
      <c r="A38" s="1310"/>
      <c r="B38" s="288"/>
      <c r="C38" s="1777"/>
      <c r="D38" s="1129" t="s">
        <v>17</v>
      </c>
      <c r="E38" s="1822"/>
      <c r="F38" s="1304"/>
      <c r="G38" s="1176">
        <v>0</v>
      </c>
      <c r="H38" s="1176">
        <v>0</v>
      </c>
      <c r="I38" s="1176">
        <v>0</v>
      </c>
      <c r="J38" s="1176"/>
      <c r="K38" s="1176"/>
      <c r="L38" s="1176"/>
      <c r="M38" s="1176">
        <v>0</v>
      </c>
      <c r="N38" s="1175"/>
      <c r="O38" s="1175"/>
      <c r="P38" s="1175"/>
      <c r="Q38" s="1175"/>
      <c r="R38" s="1177">
        <v>0</v>
      </c>
      <c r="S38" s="1305">
        <f>SUM(G38:R38)</f>
        <v>0</v>
      </c>
      <c r="T38" s="1178"/>
      <c r="U38" s="1175"/>
      <c r="V38" s="1177"/>
      <c r="W38" s="1306">
        <f>SUM(S38:V38)</f>
        <v>0</v>
      </c>
      <c r="X38" s="503"/>
    </row>
    <row r="39" spans="1:24" s="1133" customFormat="1" ht="17.25" customHeight="1" thickBot="1" x14ac:dyDescent="0.35">
      <c r="A39" s="1295"/>
      <c r="B39" s="227"/>
      <c r="C39" s="1832" t="s">
        <v>380</v>
      </c>
      <c r="D39" s="586" t="s">
        <v>651</v>
      </c>
      <c r="E39" s="1819" t="s">
        <v>332</v>
      </c>
      <c r="F39" s="1312">
        <v>4</v>
      </c>
      <c r="G39" s="1313">
        <v>11043</v>
      </c>
      <c r="H39" s="1313">
        <v>1933</v>
      </c>
      <c r="I39" s="1313">
        <v>800</v>
      </c>
      <c r="J39" s="1313"/>
      <c r="K39" s="1313"/>
      <c r="L39" s="1313"/>
      <c r="M39" s="1313">
        <v>0</v>
      </c>
      <c r="N39" s="1314"/>
      <c r="O39" s="1314"/>
      <c r="P39" s="1314"/>
      <c r="Q39" s="1314"/>
      <c r="R39" s="1315"/>
      <c r="S39" s="1316">
        <f>SUM(G39:R39)</f>
        <v>13776</v>
      </c>
      <c r="T39" s="1317"/>
      <c r="U39" s="1314"/>
      <c r="V39" s="1315"/>
      <c r="W39" s="1318">
        <f>SUM(S39:V39)</f>
        <v>13776</v>
      </c>
      <c r="X39" s="374"/>
    </row>
    <row r="40" spans="1:24" ht="17.25" customHeight="1" thickTop="1" thickBot="1" x14ac:dyDescent="0.35">
      <c r="A40" s="1319"/>
      <c r="B40" s="1320"/>
      <c r="C40" s="1832"/>
      <c r="D40" s="586" t="s">
        <v>299</v>
      </c>
      <c r="E40" s="1819"/>
      <c r="F40" s="1321"/>
      <c r="G40" s="1230">
        <f t="shared" ref="G40:W40" si="10">G39+G41</f>
        <v>11043</v>
      </c>
      <c r="H40" s="1230">
        <f t="shared" si="10"/>
        <v>1933</v>
      </c>
      <c r="I40" s="1230">
        <f t="shared" si="10"/>
        <v>800</v>
      </c>
      <c r="J40" s="1230">
        <f t="shared" si="10"/>
        <v>0</v>
      </c>
      <c r="K40" s="1230">
        <f t="shared" si="10"/>
        <v>0</v>
      </c>
      <c r="L40" s="1230">
        <f t="shared" si="10"/>
        <v>0</v>
      </c>
      <c r="M40" s="1230">
        <f t="shared" si="10"/>
        <v>0</v>
      </c>
      <c r="N40" s="1230">
        <f t="shared" si="10"/>
        <v>0</v>
      </c>
      <c r="O40" s="1230">
        <f t="shared" si="10"/>
        <v>0</v>
      </c>
      <c r="P40" s="1230">
        <f t="shared" si="10"/>
        <v>0</v>
      </c>
      <c r="Q40" s="1230">
        <f t="shared" si="10"/>
        <v>0</v>
      </c>
      <c r="R40" s="1230">
        <f t="shared" si="10"/>
        <v>0</v>
      </c>
      <c r="S40" s="1303">
        <f t="shared" si="10"/>
        <v>13776</v>
      </c>
      <c r="T40" s="1232">
        <f t="shared" si="10"/>
        <v>0</v>
      </c>
      <c r="U40" s="1230">
        <f t="shared" si="10"/>
        <v>0</v>
      </c>
      <c r="V40" s="1233">
        <f t="shared" si="10"/>
        <v>0</v>
      </c>
      <c r="W40" s="1234">
        <f t="shared" si="10"/>
        <v>13776</v>
      </c>
    </row>
    <row r="41" spans="1:24" s="1311" customFormat="1" ht="17.25" customHeight="1" thickTop="1" thickBot="1" x14ac:dyDescent="0.35">
      <c r="A41" s="1322"/>
      <c r="B41" s="1140"/>
      <c r="C41" s="1792"/>
      <c r="D41" s="1323" t="s">
        <v>17</v>
      </c>
      <c r="E41" s="1831"/>
      <c r="F41" s="1324"/>
      <c r="G41" s="1325"/>
      <c r="H41" s="1325">
        <v>0</v>
      </c>
      <c r="I41" s="1325">
        <v>0</v>
      </c>
      <c r="J41" s="1325"/>
      <c r="K41" s="1325"/>
      <c r="L41" s="1325"/>
      <c r="M41" s="1325">
        <v>0</v>
      </c>
      <c r="N41" s="1326"/>
      <c r="O41" s="1326"/>
      <c r="P41" s="1326"/>
      <c r="Q41" s="1326"/>
      <c r="R41" s="1326"/>
      <c r="S41" s="1326">
        <f>SUM(G41:R41)</f>
        <v>0</v>
      </c>
      <c r="T41" s="1326"/>
      <c r="U41" s="1326"/>
      <c r="V41" s="1327"/>
      <c r="W41" s="1328">
        <f>SUM(S41:V41)</f>
        <v>0</v>
      </c>
      <c r="X41" s="503"/>
    </row>
    <row r="42" spans="1:24" s="1311" customFormat="1" ht="17.25" hidden="1" customHeight="1" x14ac:dyDescent="0.3">
      <c r="A42" s="1329"/>
      <c r="B42" s="1140"/>
      <c r="C42" s="1777" t="s">
        <v>697</v>
      </c>
      <c r="D42" s="586" t="s">
        <v>651</v>
      </c>
      <c r="E42" s="1330"/>
      <c r="F42" s="1331"/>
      <c r="G42" s="1332"/>
      <c r="H42" s="1332"/>
      <c r="I42" s="1332"/>
      <c r="J42" s="1332"/>
      <c r="K42" s="1332"/>
      <c r="L42" s="1332"/>
      <c r="M42" s="1332"/>
      <c r="N42" s="1333"/>
      <c r="O42" s="1333"/>
      <c r="P42" s="1333"/>
      <c r="Q42" s="1333"/>
      <c r="R42" s="1333"/>
      <c r="S42" s="1326">
        <f t="shared" ref="S42:S46" si="11">SUM(G42:R42)</f>
        <v>0</v>
      </c>
      <c r="T42" s="1333"/>
      <c r="U42" s="1333"/>
      <c r="V42" s="1334"/>
      <c r="W42" s="1328">
        <f t="shared" ref="W42:W44" si="12">SUM(S42:V42)</f>
        <v>0</v>
      </c>
      <c r="X42" s="503"/>
    </row>
    <row r="43" spans="1:24" s="1311" customFormat="1" ht="17.25" hidden="1" customHeight="1" x14ac:dyDescent="0.3">
      <c r="A43" s="1329"/>
      <c r="B43" s="1140"/>
      <c r="C43" s="1777"/>
      <c r="D43" s="586" t="s">
        <v>299</v>
      </c>
      <c r="E43" s="1330"/>
      <c r="F43" s="1331"/>
      <c r="G43" s="1230">
        <f t="shared" ref="G43:V43" si="13">G42+G44</f>
        <v>0</v>
      </c>
      <c r="H43" s="1230">
        <f t="shared" si="13"/>
        <v>0</v>
      </c>
      <c r="I43" s="1230">
        <f t="shared" si="13"/>
        <v>0</v>
      </c>
      <c r="J43" s="1230">
        <f t="shared" si="13"/>
        <v>0</v>
      </c>
      <c r="K43" s="1230">
        <f t="shared" si="13"/>
        <v>0</v>
      </c>
      <c r="L43" s="1230">
        <f t="shared" si="13"/>
        <v>0</v>
      </c>
      <c r="M43" s="1230">
        <f t="shared" si="13"/>
        <v>0</v>
      </c>
      <c r="N43" s="1230">
        <f t="shared" si="13"/>
        <v>0</v>
      </c>
      <c r="O43" s="1230">
        <f t="shared" si="13"/>
        <v>0</v>
      </c>
      <c r="P43" s="1230">
        <f t="shared" si="13"/>
        <v>0</v>
      </c>
      <c r="Q43" s="1230">
        <f t="shared" si="13"/>
        <v>0</v>
      </c>
      <c r="R43" s="1230">
        <f t="shared" si="13"/>
        <v>0</v>
      </c>
      <c r="S43" s="1326">
        <f t="shared" si="11"/>
        <v>0</v>
      </c>
      <c r="T43" s="1230">
        <f t="shared" si="13"/>
        <v>0</v>
      </c>
      <c r="U43" s="1230">
        <f t="shared" si="13"/>
        <v>0</v>
      </c>
      <c r="V43" s="1233">
        <f t="shared" si="13"/>
        <v>0</v>
      </c>
      <c r="W43" s="1328">
        <f t="shared" si="12"/>
        <v>0</v>
      </c>
      <c r="X43" s="503"/>
    </row>
    <row r="44" spans="1:24" s="1311" customFormat="1" ht="17.25" hidden="1" customHeight="1" x14ac:dyDescent="0.3">
      <c r="A44" s="1329"/>
      <c r="B44" s="1140"/>
      <c r="C44" s="1777"/>
      <c r="D44" s="1323" t="s">
        <v>17</v>
      </c>
      <c r="E44" s="1330"/>
      <c r="F44" s="1335"/>
      <c r="G44" s="1336">
        <v>0</v>
      </c>
      <c r="H44" s="1336">
        <v>0</v>
      </c>
      <c r="I44" s="1336">
        <v>0</v>
      </c>
      <c r="J44" s="1336"/>
      <c r="K44" s="1336"/>
      <c r="L44" s="1336"/>
      <c r="M44" s="1336"/>
      <c r="N44" s="1337"/>
      <c r="O44" s="1337"/>
      <c r="P44" s="1337"/>
      <c r="Q44" s="1337"/>
      <c r="R44" s="1337"/>
      <c r="S44" s="1326">
        <f t="shared" si="11"/>
        <v>0</v>
      </c>
      <c r="T44" s="1337"/>
      <c r="U44" s="1337"/>
      <c r="V44" s="1338"/>
      <c r="W44" s="1328">
        <f t="shared" si="12"/>
        <v>0</v>
      </c>
      <c r="X44" s="503"/>
    </row>
    <row r="45" spans="1:24" s="1311" customFormat="1" ht="17.25" hidden="1" customHeight="1" x14ac:dyDescent="0.3">
      <c r="A45" s="1339"/>
      <c r="B45" s="288"/>
      <c r="C45" s="1792" t="s">
        <v>685</v>
      </c>
      <c r="D45" s="586" t="s">
        <v>651</v>
      </c>
      <c r="E45" s="1822" t="s">
        <v>347</v>
      </c>
      <c r="F45" s="1340"/>
      <c r="G45" s="1167"/>
      <c r="H45" s="1341"/>
      <c r="I45" s="1167"/>
      <c r="J45" s="1341"/>
      <c r="K45" s="1167"/>
      <c r="L45" s="1341"/>
      <c r="M45" s="1167"/>
      <c r="N45" s="1166"/>
      <c r="O45" s="1169"/>
      <c r="P45" s="1342"/>
      <c r="Q45" s="1166"/>
      <c r="R45" s="1342"/>
      <c r="S45" s="1326">
        <f t="shared" si="11"/>
        <v>0</v>
      </c>
      <c r="T45" s="1169"/>
      <c r="U45" s="1166"/>
      <c r="V45" s="1342"/>
      <c r="W45" s="1343">
        <f t="shared" ref="W45:W47" si="14">SUM(S45:V45)</f>
        <v>0</v>
      </c>
      <c r="X45" s="503"/>
    </row>
    <row r="46" spans="1:24" s="1311" customFormat="1" ht="17.25" hidden="1" customHeight="1" x14ac:dyDescent="0.3">
      <c r="A46" s="1339"/>
      <c r="B46" s="288"/>
      <c r="C46" s="1795"/>
      <c r="D46" s="586" t="s">
        <v>299</v>
      </c>
      <c r="E46" s="1822"/>
      <c r="F46" s="1340"/>
      <c r="G46" s="1230">
        <f>G45+G47</f>
        <v>0</v>
      </c>
      <c r="H46" s="1230">
        <f t="shared" ref="H46:V46" si="15">H45+H47</f>
        <v>0</v>
      </c>
      <c r="I46" s="1230">
        <f t="shared" si="15"/>
        <v>0</v>
      </c>
      <c r="J46" s="1230">
        <f t="shared" si="15"/>
        <v>0</v>
      </c>
      <c r="K46" s="1230">
        <f t="shared" si="15"/>
        <v>0</v>
      </c>
      <c r="L46" s="1230">
        <f t="shared" si="15"/>
        <v>0</v>
      </c>
      <c r="M46" s="1230">
        <f t="shared" si="15"/>
        <v>0</v>
      </c>
      <c r="N46" s="1230">
        <f t="shared" si="15"/>
        <v>0</v>
      </c>
      <c r="O46" s="1230">
        <f t="shared" si="15"/>
        <v>0</v>
      </c>
      <c r="P46" s="1230">
        <f t="shared" si="15"/>
        <v>0</v>
      </c>
      <c r="Q46" s="1230">
        <f t="shared" si="15"/>
        <v>0</v>
      </c>
      <c r="R46" s="1230">
        <f t="shared" si="15"/>
        <v>0</v>
      </c>
      <c r="S46" s="1326">
        <f t="shared" si="11"/>
        <v>0</v>
      </c>
      <c r="T46" s="1230">
        <f t="shared" si="15"/>
        <v>0</v>
      </c>
      <c r="U46" s="1230">
        <f t="shared" si="15"/>
        <v>0</v>
      </c>
      <c r="V46" s="1233">
        <f t="shared" si="15"/>
        <v>0</v>
      </c>
      <c r="W46" s="1343">
        <f t="shared" si="14"/>
        <v>0</v>
      </c>
      <c r="X46" s="503"/>
    </row>
    <row r="47" spans="1:24" s="1311" customFormat="1" ht="17.25" hidden="1" customHeight="1" thickBot="1" x14ac:dyDescent="0.35">
      <c r="A47" s="1344"/>
      <c r="B47" s="1200"/>
      <c r="C47" s="1796"/>
      <c r="D47" s="1323" t="s">
        <v>17</v>
      </c>
      <c r="E47" s="1822"/>
      <c r="F47" s="1345"/>
      <c r="G47" s="1346">
        <v>0</v>
      </c>
      <c r="H47" s="1086">
        <v>0</v>
      </c>
      <c r="I47" s="1346">
        <v>0</v>
      </c>
      <c r="J47" s="1086"/>
      <c r="K47" s="1346"/>
      <c r="L47" s="1086"/>
      <c r="M47" s="1346"/>
      <c r="N47" s="1347"/>
      <c r="O47" s="1348"/>
      <c r="P47" s="1347"/>
      <c r="Q47" s="1349"/>
      <c r="R47" s="1347"/>
      <c r="S47" s="1350">
        <f t="shared" ref="S47" si="16">SUM(G47:R47)</f>
        <v>0</v>
      </c>
      <c r="T47" s="1348"/>
      <c r="U47" s="1349"/>
      <c r="V47" s="1347"/>
      <c r="W47" s="1351">
        <f t="shared" si="14"/>
        <v>0</v>
      </c>
      <c r="X47" s="503"/>
    </row>
    <row r="48" spans="1:24" s="1133" customFormat="1" ht="17.25" customHeight="1" thickTop="1" thickBot="1" x14ac:dyDescent="0.35">
      <c r="A48" s="1352"/>
      <c r="B48" s="1353"/>
      <c r="C48" s="1354" t="s">
        <v>356</v>
      </c>
      <c r="D48" s="1355" t="s">
        <v>651</v>
      </c>
      <c r="E48" s="1356"/>
      <c r="F48" s="1357">
        <f>SUM(F11:F39)</f>
        <v>205</v>
      </c>
      <c r="G48" s="1358">
        <f>SUM(G11+G15+G19+G24+G27+G30+G33+G36+G39+G42+G45)</f>
        <v>864378</v>
      </c>
      <c r="H48" s="1358">
        <f t="shared" ref="H48:W50" si="17">SUM(H11+H15+H19+H24+H27+H30+H33+H36+H39+H42+H45)</f>
        <v>156862</v>
      </c>
      <c r="I48" s="1358">
        <f t="shared" si="17"/>
        <v>263636</v>
      </c>
      <c r="J48" s="1358">
        <f t="shared" si="17"/>
        <v>1500</v>
      </c>
      <c r="K48" s="1358">
        <f t="shared" si="17"/>
        <v>0</v>
      </c>
      <c r="L48" s="1358">
        <f t="shared" si="17"/>
        <v>0</v>
      </c>
      <c r="M48" s="1358">
        <f t="shared" si="17"/>
        <v>19231</v>
      </c>
      <c r="N48" s="1358">
        <f t="shared" si="17"/>
        <v>0</v>
      </c>
      <c r="O48" s="1358">
        <f t="shared" si="17"/>
        <v>0</v>
      </c>
      <c r="P48" s="1358">
        <f t="shared" si="17"/>
        <v>0</v>
      </c>
      <c r="Q48" s="1358">
        <f t="shared" si="17"/>
        <v>0</v>
      </c>
      <c r="R48" s="1358">
        <f t="shared" si="17"/>
        <v>0</v>
      </c>
      <c r="S48" s="1358">
        <f t="shared" si="17"/>
        <v>1305607</v>
      </c>
      <c r="T48" s="1358">
        <f t="shared" si="17"/>
        <v>0</v>
      </c>
      <c r="U48" s="1358">
        <f t="shared" si="17"/>
        <v>0</v>
      </c>
      <c r="V48" s="1359">
        <f t="shared" si="17"/>
        <v>0</v>
      </c>
      <c r="W48" s="1360">
        <f t="shared" si="17"/>
        <v>1305607</v>
      </c>
      <c r="X48" s="374"/>
    </row>
    <row r="49" spans="1:24" ht="17.25" customHeight="1" thickTop="1" thickBot="1" x14ac:dyDescent="0.35">
      <c r="A49" s="1361"/>
      <c r="B49" s="1362"/>
      <c r="C49" s="1363" t="s">
        <v>356</v>
      </c>
      <c r="D49" s="1355" t="s">
        <v>299</v>
      </c>
      <c r="E49" s="1364"/>
      <c r="F49" s="1365"/>
      <c r="G49" s="1358">
        <f t="shared" ref="G49:V50" si="18">SUM(G12+G16+G20+G25+G28+G31+G34+G37+G40+G43+G46)</f>
        <v>884919</v>
      </c>
      <c r="H49" s="1358">
        <f t="shared" si="18"/>
        <v>160070</v>
      </c>
      <c r="I49" s="1358">
        <f t="shared" si="18"/>
        <v>267236</v>
      </c>
      <c r="J49" s="1358">
        <f t="shared" si="18"/>
        <v>2083</v>
      </c>
      <c r="K49" s="1358">
        <f t="shared" si="18"/>
        <v>0</v>
      </c>
      <c r="L49" s="1358">
        <f t="shared" si="18"/>
        <v>0</v>
      </c>
      <c r="M49" s="1358">
        <f t="shared" si="18"/>
        <v>19868</v>
      </c>
      <c r="N49" s="1358">
        <f t="shared" si="18"/>
        <v>0</v>
      </c>
      <c r="O49" s="1358">
        <f t="shared" si="18"/>
        <v>0</v>
      </c>
      <c r="P49" s="1358">
        <f t="shared" si="18"/>
        <v>0</v>
      </c>
      <c r="Q49" s="1358">
        <f t="shared" si="18"/>
        <v>0</v>
      </c>
      <c r="R49" s="1358">
        <f t="shared" si="18"/>
        <v>0</v>
      </c>
      <c r="S49" s="1358">
        <f t="shared" si="18"/>
        <v>1334176</v>
      </c>
      <c r="T49" s="1358">
        <f t="shared" si="18"/>
        <v>0</v>
      </c>
      <c r="U49" s="1358">
        <f t="shared" si="18"/>
        <v>0</v>
      </c>
      <c r="V49" s="1359">
        <f t="shared" si="18"/>
        <v>0</v>
      </c>
      <c r="W49" s="1360">
        <f t="shared" si="17"/>
        <v>1334176</v>
      </c>
    </row>
    <row r="50" spans="1:24" s="1520" customFormat="1" ht="17.25" customHeight="1" thickTop="1" thickBot="1" x14ac:dyDescent="0.35">
      <c r="A50" s="1574"/>
      <c r="B50" s="1574"/>
      <c r="C50" s="1575" t="s">
        <v>356</v>
      </c>
      <c r="D50" s="1576" t="s">
        <v>17</v>
      </c>
      <c r="E50" s="1577"/>
      <c r="F50" s="1578"/>
      <c r="G50" s="1579">
        <f t="shared" si="18"/>
        <v>20541</v>
      </c>
      <c r="H50" s="1579">
        <f t="shared" si="18"/>
        <v>3208</v>
      </c>
      <c r="I50" s="1579">
        <f t="shared" si="18"/>
        <v>3600</v>
      </c>
      <c r="J50" s="1579">
        <f t="shared" si="18"/>
        <v>583</v>
      </c>
      <c r="K50" s="1579">
        <f t="shared" si="18"/>
        <v>0</v>
      </c>
      <c r="L50" s="1579">
        <f t="shared" si="18"/>
        <v>0</v>
      </c>
      <c r="M50" s="1579">
        <f t="shared" si="18"/>
        <v>637</v>
      </c>
      <c r="N50" s="1579">
        <f t="shared" si="18"/>
        <v>0</v>
      </c>
      <c r="O50" s="1579">
        <f t="shared" si="18"/>
        <v>0</v>
      </c>
      <c r="P50" s="1579">
        <f t="shared" si="18"/>
        <v>0</v>
      </c>
      <c r="Q50" s="1579">
        <f t="shared" si="18"/>
        <v>0</v>
      </c>
      <c r="R50" s="1579">
        <f t="shared" si="18"/>
        <v>0</v>
      </c>
      <c r="S50" s="1579">
        <f t="shared" si="18"/>
        <v>28569</v>
      </c>
      <c r="T50" s="1579">
        <f t="shared" si="18"/>
        <v>0</v>
      </c>
      <c r="U50" s="1579">
        <f t="shared" si="18"/>
        <v>0</v>
      </c>
      <c r="V50" s="1580">
        <f t="shared" si="18"/>
        <v>0</v>
      </c>
      <c r="W50" s="1581">
        <f t="shared" si="17"/>
        <v>28569</v>
      </c>
      <c r="X50" s="1519"/>
    </row>
    <row r="51" spans="1:24" ht="15" thickTop="1" x14ac:dyDescent="0.3"/>
    <row r="53" spans="1:24" x14ac:dyDescent="0.3">
      <c r="G53" s="213">
        <f>SUM(G25+G37+G40)</f>
        <v>341065</v>
      </c>
    </row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zoomScaleNormal="90" zoomScaleSheetLayoutView="100" workbookViewId="0">
      <selection sqref="A1:C1"/>
    </sheetView>
  </sheetViews>
  <sheetFormatPr defaultRowHeight="15" x14ac:dyDescent="0.3"/>
  <cols>
    <col min="1" max="1" width="4.5703125" style="754" customWidth="1"/>
    <col min="2" max="2" width="4.5703125" style="755" customWidth="1"/>
    <col min="3" max="3" width="56.42578125" style="756" customWidth="1"/>
    <col min="4" max="4" width="5.5703125" style="757" customWidth="1"/>
    <col min="5" max="11" width="12.5703125" style="758" customWidth="1"/>
    <col min="12" max="14" width="12.5703125" style="778" customWidth="1"/>
    <col min="15" max="17" width="14" style="753" customWidth="1"/>
    <col min="18" max="256" width="9.140625" style="753"/>
    <col min="257" max="258" width="4.5703125" style="753" customWidth="1"/>
    <col min="259" max="259" width="56.42578125" style="753" customWidth="1"/>
    <col min="260" max="260" width="5.5703125" style="753" customWidth="1"/>
    <col min="261" max="270" width="12.5703125" style="753" customWidth="1"/>
    <col min="271" max="273" width="14" style="753" customWidth="1"/>
    <col min="274" max="512" width="9.140625" style="753"/>
    <col min="513" max="514" width="4.5703125" style="753" customWidth="1"/>
    <col min="515" max="515" width="56.42578125" style="753" customWidth="1"/>
    <col min="516" max="516" width="5.5703125" style="753" customWidth="1"/>
    <col min="517" max="526" width="12.5703125" style="753" customWidth="1"/>
    <col min="527" max="529" width="14" style="753" customWidth="1"/>
    <col min="530" max="768" width="9.140625" style="753"/>
    <col min="769" max="770" width="4.5703125" style="753" customWidth="1"/>
    <col min="771" max="771" width="56.42578125" style="753" customWidth="1"/>
    <col min="772" max="772" width="5.5703125" style="753" customWidth="1"/>
    <col min="773" max="782" width="12.5703125" style="753" customWidth="1"/>
    <col min="783" max="785" width="14" style="753" customWidth="1"/>
    <col min="786" max="1024" width="9.140625" style="753"/>
    <col min="1025" max="1026" width="4.5703125" style="753" customWidth="1"/>
    <col min="1027" max="1027" width="56.42578125" style="753" customWidth="1"/>
    <col min="1028" max="1028" width="5.5703125" style="753" customWidth="1"/>
    <col min="1029" max="1038" width="12.5703125" style="753" customWidth="1"/>
    <col min="1039" max="1041" width="14" style="753" customWidth="1"/>
    <col min="1042" max="1280" width="9.140625" style="753"/>
    <col min="1281" max="1282" width="4.5703125" style="753" customWidth="1"/>
    <col min="1283" max="1283" width="56.42578125" style="753" customWidth="1"/>
    <col min="1284" max="1284" width="5.5703125" style="753" customWidth="1"/>
    <col min="1285" max="1294" width="12.5703125" style="753" customWidth="1"/>
    <col min="1295" max="1297" width="14" style="753" customWidth="1"/>
    <col min="1298" max="1536" width="9.140625" style="753"/>
    <col min="1537" max="1538" width="4.5703125" style="753" customWidth="1"/>
    <col min="1539" max="1539" width="56.42578125" style="753" customWidth="1"/>
    <col min="1540" max="1540" width="5.5703125" style="753" customWidth="1"/>
    <col min="1541" max="1550" width="12.5703125" style="753" customWidth="1"/>
    <col min="1551" max="1553" width="14" style="753" customWidth="1"/>
    <col min="1554" max="1792" width="9.140625" style="753"/>
    <col min="1793" max="1794" width="4.5703125" style="753" customWidth="1"/>
    <col min="1795" max="1795" width="56.42578125" style="753" customWidth="1"/>
    <col min="1796" max="1796" width="5.5703125" style="753" customWidth="1"/>
    <col min="1797" max="1806" width="12.5703125" style="753" customWidth="1"/>
    <col min="1807" max="1809" width="14" style="753" customWidth="1"/>
    <col min="1810" max="2048" width="9.140625" style="753"/>
    <col min="2049" max="2050" width="4.5703125" style="753" customWidth="1"/>
    <col min="2051" max="2051" width="56.42578125" style="753" customWidth="1"/>
    <col min="2052" max="2052" width="5.5703125" style="753" customWidth="1"/>
    <col min="2053" max="2062" width="12.5703125" style="753" customWidth="1"/>
    <col min="2063" max="2065" width="14" style="753" customWidth="1"/>
    <col min="2066" max="2304" width="9.140625" style="753"/>
    <col min="2305" max="2306" width="4.5703125" style="753" customWidth="1"/>
    <col min="2307" max="2307" width="56.42578125" style="753" customWidth="1"/>
    <col min="2308" max="2308" width="5.5703125" style="753" customWidth="1"/>
    <col min="2309" max="2318" width="12.5703125" style="753" customWidth="1"/>
    <col min="2319" max="2321" width="14" style="753" customWidth="1"/>
    <col min="2322" max="2560" width="9.140625" style="753"/>
    <col min="2561" max="2562" width="4.5703125" style="753" customWidth="1"/>
    <col min="2563" max="2563" width="56.42578125" style="753" customWidth="1"/>
    <col min="2564" max="2564" width="5.5703125" style="753" customWidth="1"/>
    <col min="2565" max="2574" width="12.5703125" style="753" customWidth="1"/>
    <col min="2575" max="2577" width="14" style="753" customWidth="1"/>
    <col min="2578" max="2816" width="9.140625" style="753"/>
    <col min="2817" max="2818" width="4.5703125" style="753" customWidth="1"/>
    <col min="2819" max="2819" width="56.42578125" style="753" customWidth="1"/>
    <col min="2820" max="2820" width="5.5703125" style="753" customWidth="1"/>
    <col min="2821" max="2830" width="12.5703125" style="753" customWidth="1"/>
    <col min="2831" max="2833" width="14" style="753" customWidth="1"/>
    <col min="2834" max="3072" width="9.140625" style="753"/>
    <col min="3073" max="3074" width="4.5703125" style="753" customWidth="1"/>
    <col min="3075" max="3075" width="56.42578125" style="753" customWidth="1"/>
    <col min="3076" max="3076" width="5.5703125" style="753" customWidth="1"/>
    <col min="3077" max="3086" width="12.5703125" style="753" customWidth="1"/>
    <col min="3087" max="3089" width="14" style="753" customWidth="1"/>
    <col min="3090" max="3328" width="9.140625" style="753"/>
    <col min="3329" max="3330" width="4.5703125" style="753" customWidth="1"/>
    <col min="3331" max="3331" width="56.42578125" style="753" customWidth="1"/>
    <col min="3332" max="3332" width="5.5703125" style="753" customWidth="1"/>
    <col min="3333" max="3342" width="12.5703125" style="753" customWidth="1"/>
    <col min="3343" max="3345" width="14" style="753" customWidth="1"/>
    <col min="3346" max="3584" width="9.140625" style="753"/>
    <col min="3585" max="3586" width="4.5703125" style="753" customWidth="1"/>
    <col min="3587" max="3587" width="56.42578125" style="753" customWidth="1"/>
    <col min="3588" max="3588" width="5.5703125" style="753" customWidth="1"/>
    <col min="3589" max="3598" width="12.5703125" style="753" customWidth="1"/>
    <col min="3599" max="3601" width="14" style="753" customWidth="1"/>
    <col min="3602" max="3840" width="9.140625" style="753"/>
    <col min="3841" max="3842" width="4.5703125" style="753" customWidth="1"/>
    <col min="3843" max="3843" width="56.42578125" style="753" customWidth="1"/>
    <col min="3844" max="3844" width="5.5703125" style="753" customWidth="1"/>
    <col min="3845" max="3854" width="12.5703125" style="753" customWidth="1"/>
    <col min="3855" max="3857" width="14" style="753" customWidth="1"/>
    <col min="3858" max="4096" width="9.140625" style="753"/>
    <col min="4097" max="4098" width="4.5703125" style="753" customWidth="1"/>
    <col min="4099" max="4099" width="56.42578125" style="753" customWidth="1"/>
    <col min="4100" max="4100" width="5.5703125" style="753" customWidth="1"/>
    <col min="4101" max="4110" width="12.5703125" style="753" customWidth="1"/>
    <col min="4111" max="4113" width="14" style="753" customWidth="1"/>
    <col min="4114" max="4352" width="9.140625" style="753"/>
    <col min="4353" max="4354" width="4.5703125" style="753" customWidth="1"/>
    <col min="4355" max="4355" width="56.42578125" style="753" customWidth="1"/>
    <col min="4356" max="4356" width="5.5703125" style="753" customWidth="1"/>
    <col min="4357" max="4366" width="12.5703125" style="753" customWidth="1"/>
    <col min="4367" max="4369" width="14" style="753" customWidth="1"/>
    <col min="4370" max="4608" width="9.140625" style="753"/>
    <col min="4609" max="4610" width="4.5703125" style="753" customWidth="1"/>
    <col min="4611" max="4611" width="56.42578125" style="753" customWidth="1"/>
    <col min="4612" max="4612" width="5.5703125" style="753" customWidth="1"/>
    <col min="4613" max="4622" width="12.5703125" style="753" customWidth="1"/>
    <col min="4623" max="4625" width="14" style="753" customWidth="1"/>
    <col min="4626" max="4864" width="9.140625" style="753"/>
    <col min="4865" max="4866" width="4.5703125" style="753" customWidth="1"/>
    <col min="4867" max="4867" width="56.42578125" style="753" customWidth="1"/>
    <col min="4868" max="4868" width="5.5703125" style="753" customWidth="1"/>
    <col min="4869" max="4878" width="12.5703125" style="753" customWidth="1"/>
    <col min="4879" max="4881" width="14" style="753" customWidth="1"/>
    <col min="4882" max="5120" width="9.140625" style="753"/>
    <col min="5121" max="5122" width="4.5703125" style="753" customWidth="1"/>
    <col min="5123" max="5123" width="56.42578125" style="753" customWidth="1"/>
    <col min="5124" max="5124" width="5.5703125" style="753" customWidth="1"/>
    <col min="5125" max="5134" width="12.5703125" style="753" customWidth="1"/>
    <col min="5135" max="5137" width="14" style="753" customWidth="1"/>
    <col min="5138" max="5376" width="9.140625" style="753"/>
    <col min="5377" max="5378" width="4.5703125" style="753" customWidth="1"/>
    <col min="5379" max="5379" width="56.42578125" style="753" customWidth="1"/>
    <col min="5380" max="5380" width="5.5703125" style="753" customWidth="1"/>
    <col min="5381" max="5390" width="12.5703125" style="753" customWidth="1"/>
    <col min="5391" max="5393" width="14" style="753" customWidth="1"/>
    <col min="5394" max="5632" width="9.140625" style="753"/>
    <col min="5633" max="5634" width="4.5703125" style="753" customWidth="1"/>
    <col min="5635" max="5635" width="56.42578125" style="753" customWidth="1"/>
    <col min="5636" max="5636" width="5.5703125" style="753" customWidth="1"/>
    <col min="5637" max="5646" width="12.5703125" style="753" customWidth="1"/>
    <col min="5647" max="5649" width="14" style="753" customWidth="1"/>
    <col min="5650" max="5888" width="9.140625" style="753"/>
    <col min="5889" max="5890" width="4.5703125" style="753" customWidth="1"/>
    <col min="5891" max="5891" width="56.42578125" style="753" customWidth="1"/>
    <col min="5892" max="5892" width="5.5703125" style="753" customWidth="1"/>
    <col min="5893" max="5902" width="12.5703125" style="753" customWidth="1"/>
    <col min="5903" max="5905" width="14" style="753" customWidth="1"/>
    <col min="5906" max="6144" width="9.140625" style="753"/>
    <col min="6145" max="6146" width="4.5703125" style="753" customWidth="1"/>
    <col min="6147" max="6147" width="56.42578125" style="753" customWidth="1"/>
    <col min="6148" max="6148" width="5.5703125" style="753" customWidth="1"/>
    <col min="6149" max="6158" width="12.5703125" style="753" customWidth="1"/>
    <col min="6159" max="6161" width="14" style="753" customWidth="1"/>
    <col min="6162" max="6400" width="9.140625" style="753"/>
    <col min="6401" max="6402" width="4.5703125" style="753" customWidth="1"/>
    <col min="6403" max="6403" width="56.42578125" style="753" customWidth="1"/>
    <col min="6404" max="6404" width="5.5703125" style="753" customWidth="1"/>
    <col min="6405" max="6414" width="12.5703125" style="753" customWidth="1"/>
    <col min="6415" max="6417" width="14" style="753" customWidth="1"/>
    <col min="6418" max="6656" width="9.140625" style="753"/>
    <col min="6657" max="6658" width="4.5703125" style="753" customWidth="1"/>
    <col min="6659" max="6659" width="56.42578125" style="753" customWidth="1"/>
    <col min="6660" max="6660" width="5.5703125" style="753" customWidth="1"/>
    <col min="6661" max="6670" width="12.5703125" style="753" customWidth="1"/>
    <col min="6671" max="6673" width="14" style="753" customWidth="1"/>
    <col min="6674" max="6912" width="9.140625" style="753"/>
    <col min="6913" max="6914" width="4.5703125" style="753" customWidth="1"/>
    <col min="6915" max="6915" width="56.42578125" style="753" customWidth="1"/>
    <col min="6916" max="6916" width="5.5703125" style="753" customWidth="1"/>
    <col min="6917" max="6926" width="12.5703125" style="753" customWidth="1"/>
    <col min="6927" max="6929" width="14" style="753" customWidth="1"/>
    <col min="6930" max="7168" width="9.140625" style="753"/>
    <col min="7169" max="7170" width="4.5703125" style="753" customWidth="1"/>
    <col min="7171" max="7171" width="56.42578125" style="753" customWidth="1"/>
    <col min="7172" max="7172" width="5.5703125" style="753" customWidth="1"/>
    <col min="7173" max="7182" width="12.5703125" style="753" customWidth="1"/>
    <col min="7183" max="7185" width="14" style="753" customWidth="1"/>
    <col min="7186" max="7424" width="9.140625" style="753"/>
    <col min="7425" max="7426" width="4.5703125" style="753" customWidth="1"/>
    <col min="7427" max="7427" width="56.42578125" style="753" customWidth="1"/>
    <col min="7428" max="7428" width="5.5703125" style="753" customWidth="1"/>
    <col min="7429" max="7438" width="12.5703125" style="753" customWidth="1"/>
    <col min="7439" max="7441" width="14" style="753" customWidth="1"/>
    <col min="7442" max="7680" width="9.140625" style="753"/>
    <col min="7681" max="7682" width="4.5703125" style="753" customWidth="1"/>
    <col min="7683" max="7683" width="56.42578125" style="753" customWidth="1"/>
    <col min="7684" max="7684" width="5.5703125" style="753" customWidth="1"/>
    <col min="7685" max="7694" width="12.5703125" style="753" customWidth="1"/>
    <col min="7695" max="7697" width="14" style="753" customWidth="1"/>
    <col min="7698" max="7936" width="9.140625" style="753"/>
    <col min="7937" max="7938" width="4.5703125" style="753" customWidth="1"/>
    <col min="7939" max="7939" width="56.42578125" style="753" customWidth="1"/>
    <col min="7940" max="7940" width="5.5703125" style="753" customWidth="1"/>
    <col min="7941" max="7950" width="12.5703125" style="753" customWidth="1"/>
    <col min="7951" max="7953" width="14" style="753" customWidth="1"/>
    <col min="7954" max="8192" width="9.140625" style="753"/>
    <col min="8193" max="8194" width="4.5703125" style="753" customWidth="1"/>
    <col min="8195" max="8195" width="56.42578125" style="753" customWidth="1"/>
    <col min="8196" max="8196" width="5.5703125" style="753" customWidth="1"/>
    <col min="8197" max="8206" width="12.5703125" style="753" customWidth="1"/>
    <col min="8207" max="8209" width="14" style="753" customWidth="1"/>
    <col min="8210" max="8448" width="9.140625" style="753"/>
    <col min="8449" max="8450" width="4.5703125" style="753" customWidth="1"/>
    <col min="8451" max="8451" width="56.42578125" style="753" customWidth="1"/>
    <col min="8452" max="8452" width="5.5703125" style="753" customWidth="1"/>
    <col min="8453" max="8462" width="12.5703125" style="753" customWidth="1"/>
    <col min="8463" max="8465" width="14" style="753" customWidth="1"/>
    <col min="8466" max="8704" width="9.140625" style="753"/>
    <col min="8705" max="8706" width="4.5703125" style="753" customWidth="1"/>
    <col min="8707" max="8707" width="56.42578125" style="753" customWidth="1"/>
    <col min="8708" max="8708" width="5.5703125" style="753" customWidth="1"/>
    <col min="8709" max="8718" width="12.5703125" style="753" customWidth="1"/>
    <col min="8719" max="8721" width="14" style="753" customWidth="1"/>
    <col min="8722" max="8960" width="9.140625" style="753"/>
    <col min="8961" max="8962" width="4.5703125" style="753" customWidth="1"/>
    <col min="8963" max="8963" width="56.42578125" style="753" customWidth="1"/>
    <col min="8964" max="8964" width="5.5703125" style="753" customWidth="1"/>
    <col min="8965" max="8974" width="12.5703125" style="753" customWidth="1"/>
    <col min="8975" max="8977" width="14" style="753" customWidth="1"/>
    <col min="8978" max="9216" width="9.140625" style="753"/>
    <col min="9217" max="9218" width="4.5703125" style="753" customWidth="1"/>
    <col min="9219" max="9219" width="56.42578125" style="753" customWidth="1"/>
    <col min="9220" max="9220" width="5.5703125" style="753" customWidth="1"/>
    <col min="9221" max="9230" width="12.5703125" style="753" customWidth="1"/>
    <col min="9231" max="9233" width="14" style="753" customWidth="1"/>
    <col min="9234" max="9472" width="9.140625" style="753"/>
    <col min="9473" max="9474" width="4.5703125" style="753" customWidth="1"/>
    <col min="9475" max="9475" width="56.42578125" style="753" customWidth="1"/>
    <col min="9476" max="9476" width="5.5703125" style="753" customWidth="1"/>
    <col min="9477" max="9486" width="12.5703125" style="753" customWidth="1"/>
    <col min="9487" max="9489" width="14" style="753" customWidth="1"/>
    <col min="9490" max="9728" width="9.140625" style="753"/>
    <col min="9729" max="9730" width="4.5703125" style="753" customWidth="1"/>
    <col min="9731" max="9731" width="56.42578125" style="753" customWidth="1"/>
    <col min="9732" max="9732" width="5.5703125" style="753" customWidth="1"/>
    <col min="9733" max="9742" width="12.5703125" style="753" customWidth="1"/>
    <col min="9743" max="9745" width="14" style="753" customWidth="1"/>
    <col min="9746" max="9984" width="9.140625" style="753"/>
    <col min="9985" max="9986" width="4.5703125" style="753" customWidth="1"/>
    <col min="9987" max="9987" width="56.42578125" style="753" customWidth="1"/>
    <col min="9988" max="9988" width="5.5703125" style="753" customWidth="1"/>
    <col min="9989" max="9998" width="12.5703125" style="753" customWidth="1"/>
    <col min="9999" max="10001" width="14" style="753" customWidth="1"/>
    <col min="10002" max="10240" width="9.140625" style="753"/>
    <col min="10241" max="10242" width="4.5703125" style="753" customWidth="1"/>
    <col min="10243" max="10243" width="56.42578125" style="753" customWidth="1"/>
    <col min="10244" max="10244" width="5.5703125" style="753" customWidth="1"/>
    <col min="10245" max="10254" width="12.5703125" style="753" customWidth="1"/>
    <col min="10255" max="10257" width="14" style="753" customWidth="1"/>
    <col min="10258" max="10496" width="9.140625" style="753"/>
    <col min="10497" max="10498" width="4.5703125" style="753" customWidth="1"/>
    <col min="10499" max="10499" width="56.42578125" style="753" customWidth="1"/>
    <col min="10500" max="10500" width="5.5703125" style="753" customWidth="1"/>
    <col min="10501" max="10510" width="12.5703125" style="753" customWidth="1"/>
    <col min="10511" max="10513" width="14" style="753" customWidth="1"/>
    <col min="10514" max="10752" width="9.140625" style="753"/>
    <col min="10753" max="10754" width="4.5703125" style="753" customWidth="1"/>
    <col min="10755" max="10755" width="56.42578125" style="753" customWidth="1"/>
    <col min="10756" max="10756" width="5.5703125" style="753" customWidth="1"/>
    <col min="10757" max="10766" width="12.5703125" style="753" customWidth="1"/>
    <col min="10767" max="10769" width="14" style="753" customWidth="1"/>
    <col min="10770" max="11008" width="9.140625" style="753"/>
    <col min="11009" max="11010" width="4.5703125" style="753" customWidth="1"/>
    <col min="11011" max="11011" width="56.42578125" style="753" customWidth="1"/>
    <col min="11012" max="11012" width="5.5703125" style="753" customWidth="1"/>
    <col min="11013" max="11022" width="12.5703125" style="753" customWidth="1"/>
    <col min="11023" max="11025" width="14" style="753" customWidth="1"/>
    <col min="11026" max="11264" width="9.140625" style="753"/>
    <col min="11265" max="11266" width="4.5703125" style="753" customWidth="1"/>
    <col min="11267" max="11267" width="56.42578125" style="753" customWidth="1"/>
    <col min="11268" max="11268" width="5.5703125" style="753" customWidth="1"/>
    <col min="11269" max="11278" width="12.5703125" style="753" customWidth="1"/>
    <col min="11279" max="11281" width="14" style="753" customWidth="1"/>
    <col min="11282" max="11520" width="9.140625" style="753"/>
    <col min="11521" max="11522" width="4.5703125" style="753" customWidth="1"/>
    <col min="11523" max="11523" width="56.42578125" style="753" customWidth="1"/>
    <col min="11524" max="11524" width="5.5703125" style="753" customWidth="1"/>
    <col min="11525" max="11534" width="12.5703125" style="753" customWidth="1"/>
    <col min="11535" max="11537" width="14" style="753" customWidth="1"/>
    <col min="11538" max="11776" width="9.140625" style="753"/>
    <col min="11777" max="11778" width="4.5703125" style="753" customWidth="1"/>
    <col min="11779" max="11779" width="56.42578125" style="753" customWidth="1"/>
    <col min="11780" max="11780" width="5.5703125" style="753" customWidth="1"/>
    <col min="11781" max="11790" width="12.5703125" style="753" customWidth="1"/>
    <col min="11791" max="11793" width="14" style="753" customWidth="1"/>
    <col min="11794" max="12032" width="9.140625" style="753"/>
    <col min="12033" max="12034" width="4.5703125" style="753" customWidth="1"/>
    <col min="12035" max="12035" width="56.42578125" style="753" customWidth="1"/>
    <col min="12036" max="12036" width="5.5703125" style="753" customWidth="1"/>
    <col min="12037" max="12046" width="12.5703125" style="753" customWidth="1"/>
    <col min="12047" max="12049" width="14" style="753" customWidth="1"/>
    <col min="12050" max="12288" width="9.140625" style="753"/>
    <col min="12289" max="12290" width="4.5703125" style="753" customWidth="1"/>
    <col min="12291" max="12291" width="56.42578125" style="753" customWidth="1"/>
    <col min="12292" max="12292" width="5.5703125" style="753" customWidth="1"/>
    <col min="12293" max="12302" width="12.5703125" style="753" customWidth="1"/>
    <col min="12303" max="12305" width="14" style="753" customWidth="1"/>
    <col min="12306" max="12544" width="9.140625" style="753"/>
    <col min="12545" max="12546" width="4.5703125" style="753" customWidth="1"/>
    <col min="12547" max="12547" width="56.42578125" style="753" customWidth="1"/>
    <col min="12548" max="12548" width="5.5703125" style="753" customWidth="1"/>
    <col min="12549" max="12558" width="12.5703125" style="753" customWidth="1"/>
    <col min="12559" max="12561" width="14" style="753" customWidth="1"/>
    <col min="12562" max="12800" width="9.140625" style="753"/>
    <col min="12801" max="12802" width="4.5703125" style="753" customWidth="1"/>
    <col min="12803" max="12803" width="56.42578125" style="753" customWidth="1"/>
    <col min="12804" max="12804" width="5.5703125" style="753" customWidth="1"/>
    <col min="12805" max="12814" width="12.5703125" style="753" customWidth="1"/>
    <col min="12815" max="12817" width="14" style="753" customWidth="1"/>
    <col min="12818" max="13056" width="9.140625" style="753"/>
    <col min="13057" max="13058" width="4.5703125" style="753" customWidth="1"/>
    <col min="13059" max="13059" width="56.42578125" style="753" customWidth="1"/>
    <col min="13060" max="13060" width="5.5703125" style="753" customWidth="1"/>
    <col min="13061" max="13070" width="12.5703125" style="753" customWidth="1"/>
    <col min="13071" max="13073" width="14" style="753" customWidth="1"/>
    <col min="13074" max="13312" width="9.140625" style="753"/>
    <col min="13313" max="13314" width="4.5703125" style="753" customWidth="1"/>
    <col min="13315" max="13315" width="56.42578125" style="753" customWidth="1"/>
    <col min="13316" max="13316" width="5.5703125" style="753" customWidth="1"/>
    <col min="13317" max="13326" width="12.5703125" style="753" customWidth="1"/>
    <col min="13327" max="13329" width="14" style="753" customWidth="1"/>
    <col min="13330" max="13568" width="9.140625" style="753"/>
    <col min="13569" max="13570" width="4.5703125" style="753" customWidth="1"/>
    <col min="13571" max="13571" width="56.42578125" style="753" customWidth="1"/>
    <col min="13572" max="13572" width="5.5703125" style="753" customWidth="1"/>
    <col min="13573" max="13582" width="12.5703125" style="753" customWidth="1"/>
    <col min="13583" max="13585" width="14" style="753" customWidth="1"/>
    <col min="13586" max="13824" width="9.140625" style="753"/>
    <col min="13825" max="13826" width="4.5703125" style="753" customWidth="1"/>
    <col min="13827" max="13827" width="56.42578125" style="753" customWidth="1"/>
    <col min="13828" max="13828" width="5.5703125" style="753" customWidth="1"/>
    <col min="13829" max="13838" width="12.5703125" style="753" customWidth="1"/>
    <col min="13839" max="13841" width="14" style="753" customWidth="1"/>
    <col min="13842" max="14080" width="9.140625" style="753"/>
    <col min="14081" max="14082" width="4.5703125" style="753" customWidth="1"/>
    <col min="14083" max="14083" width="56.42578125" style="753" customWidth="1"/>
    <col min="14084" max="14084" width="5.5703125" style="753" customWidth="1"/>
    <col min="14085" max="14094" width="12.5703125" style="753" customWidth="1"/>
    <col min="14095" max="14097" width="14" style="753" customWidth="1"/>
    <col min="14098" max="14336" width="9.140625" style="753"/>
    <col min="14337" max="14338" width="4.5703125" style="753" customWidth="1"/>
    <col min="14339" max="14339" width="56.42578125" style="753" customWidth="1"/>
    <col min="14340" max="14340" width="5.5703125" style="753" customWidth="1"/>
    <col min="14341" max="14350" width="12.5703125" style="753" customWidth="1"/>
    <col min="14351" max="14353" width="14" style="753" customWidth="1"/>
    <col min="14354" max="14592" width="9.140625" style="753"/>
    <col min="14593" max="14594" width="4.5703125" style="753" customWidth="1"/>
    <col min="14595" max="14595" width="56.42578125" style="753" customWidth="1"/>
    <col min="14596" max="14596" width="5.5703125" style="753" customWidth="1"/>
    <col min="14597" max="14606" width="12.5703125" style="753" customWidth="1"/>
    <col min="14607" max="14609" width="14" style="753" customWidth="1"/>
    <col min="14610" max="14848" width="9.140625" style="753"/>
    <col min="14849" max="14850" width="4.5703125" style="753" customWidth="1"/>
    <col min="14851" max="14851" width="56.42578125" style="753" customWidth="1"/>
    <col min="14852" max="14852" width="5.5703125" style="753" customWidth="1"/>
    <col min="14853" max="14862" width="12.5703125" style="753" customWidth="1"/>
    <col min="14863" max="14865" width="14" style="753" customWidth="1"/>
    <col min="14866" max="15104" width="9.140625" style="753"/>
    <col min="15105" max="15106" width="4.5703125" style="753" customWidth="1"/>
    <col min="15107" max="15107" width="56.42578125" style="753" customWidth="1"/>
    <col min="15108" max="15108" width="5.5703125" style="753" customWidth="1"/>
    <col min="15109" max="15118" width="12.5703125" style="753" customWidth="1"/>
    <col min="15119" max="15121" width="14" style="753" customWidth="1"/>
    <col min="15122" max="15360" width="9.140625" style="753"/>
    <col min="15361" max="15362" width="4.5703125" style="753" customWidth="1"/>
    <col min="15363" max="15363" width="56.42578125" style="753" customWidth="1"/>
    <col min="15364" max="15364" width="5.5703125" style="753" customWidth="1"/>
    <col min="15365" max="15374" width="12.5703125" style="753" customWidth="1"/>
    <col min="15375" max="15377" width="14" style="753" customWidth="1"/>
    <col min="15378" max="15616" width="9.140625" style="753"/>
    <col min="15617" max="15618" width="4.5703125" style="753" customWidth="1"/>
    <col min="15619" max="15619" width="56.42578125" style="753" customWidth="1"/>
    <col min="15620" max="15620" width="5.5703125" style="753" customWidth="1"/>
    <col min="15621" max="15630" width="12.5703125" style="753" customWidth="1"/>
    <col min="15631" max="15633" width="14" style="753" customWidth="1"/>
    <col min="15634" max="15872" width="9.140625" style="753"/>
    <col min="15873" max="15874" width="4.5703125" style="753" customWidth="1"/>
    <col min="15875" max="15875" width="56.42578125" style="753" customWidth="1"/>
    <col min="15876" max="15876" width="5.5703125" style="753" customWidth="1"/>
    <col min="15877" max="15886" width="12.5703125" style="753" customWidth="1"/>
    <col min="15887" max="15889" width="14" style="753" customWidth="1"/>
    <col min="15890" max="16128" width="9.140625" style="753"/>
    <col min="16129" max="16130" width="4.5703125" style="753" customWidth="1"/>
    <col min="16131" max="16131" width="56.42578125" style="753" customWidth="1"/>
    <col min="16132" max="16132" width="5.5703125" style="753" customWidth="1"/>
    <col min="16133" max="16142" width="12.5703125" style="753" customWidth="1"/>
    <col min="16143" max="16145" width="14" style="753" customWidth="1"/>
    <col min="16146" max="16384" width="9.140625" style="753"/>
  </cols>
  <sheetData>
    <row r="1" spans="1:14" x14ac:dyDescent="0.3">
      <c r="A1" s="1833" t="s">
        <v>792</v>
      </c>
      <c r="B1" s="1833"/>
      <c r="C1" s="1833"/>
    </row>
    <row r="2" spans="1:14" s="752" customFormat="1" ht="14.25" x14ac:dyDescent="0.3">
      <c r="A2" s="1833" t="s">
        <v>777</v>
      </c>
      <c r="B2" s="1833"/>
      <c r="C2" s="1833"/>
      <c r="D2" s="749"/>
      <c r="E2" s="750"/>
      <c r="F2" s="750"/>
      <c r="G2" s="750"/>
      <c r="H2" s="750"/>
      <c r="I2" s="750"/>
      <c r="J2" s="750"/>
      <c r="K2" s="750"/>
      <c r="L2" s="751"/>
      <c r="M2" s="751"/>
      <c r="N2" s="751"/>
    </row>
    <row r="3" spans="1:14" ht="25.15" customHeight="1" x14ac:dyDescent="0.3">
      <c r="A3" s="1834" t="s">
        <v>4</v>
      </c>
      <c r="B3" s="1834"/>
      <c r="C3" s="1834"/>
      <c r="D3" s="1834"/>
      <c r="E3" s="1834"/>
      <c r="F3" s="1834"/>
      <c r="G3" s="1834"/>
      <c r="H3" s="1834"/>
      <c r="I3" s="1834"/>
      <c r="J3" s="1834"/>
      <c r="K3" s="1834"/>
      <c r="L3" s="1834"/>
      <c r="M3" s="1834"/>
      <c r="N3" s="1834"/>
    </row>
    <row r="4" spans="1:14" x14ac:dyDescent="0.3">
      <c r="A4" s="1834" t="s">
        <v>729</v>
      </c>
      <c r="B4" s="1834"/>
      <c r="C4" s="1834"/>
      <c r="D4" s="1834"/>
      <c r="E4" s="1834"/>
      <c r="F4" s="1834"/>
      <c r="G4" s="1834"/>
      <c r="H4" s="1834"/>
      <c r="I4" s="1834"/>
      <c r="J4" s="1834"/>
      <c r="K4" s="1834"/>
      <c r="L4" s="1834"/>
      <c r="M4" s="1834"/>
      <c r="N4" s="1834"/>
    </row>
    <row r="5" spans="1:14" x14ac:dyDescent="0.3">
      <c r="L5" s="758"/>
      <c r="M5" s="758"/>
      <c r="N5" s="759" t="s">
        <v>383</v>
      </c>
    </row>
    <row r="6" spans="1:14" s="754" customFormat="1" ht="15.75" thickBot="1" x14ac:dyDescent="0.35">
      <c r="A6" s="760" t="s">
        <v>259</v>
      </c>
      <c r="B6" s="761" t="s">
        <v>260</v>
      </c>
      <c r="C6" s="761" t="s">
        <v>261</v>
      </c>
      <c r="D6" s="761" t="s">
        <v>262</v>
      </c>
      <c r="E6" s="761" t="s">
        <v>263</v>
      </c>
      <c r="F6" s="761" t="s">
        <v>264</v>
      </c>
      <c r="G6" s="761" t="s">
        <v>265</v>
      </c>
      <c r="H6" s="761" t="s">
        <v>266</v>
      </c>
      <c r="I6" s="761" t="s">
        <v>267</v>
      </c>
      <c r="J6" s="761" t="s">
        <v>268</v>
      </c>
      <c r="K6" s="761" t="s">
        <v>269</v>
      </c>
      <c r="L6" s="761" t="s">
        <v>270</v>
      </c>
      <c r="M6" s="761" t="s">
        <v>271</v>
      </c>
      <c r="N6" s="761" t="s">
        <v>272</v>
      </c>
    </row>
    <row r="7" spans="1:14" ht="75" customHeight="1" thickBot="1" x14ac:dyDescent="0.35">
      <c r="A7" s="762" t="s">
        <v>0</v>
      </c>
      <c r="B7" s="763" t="s">
        <v>1</v>
      </c>
      <c r="C7" s="696" t="s">
        <v>2</v>
      </c>
      <c r="D7" s="697" t="s">
        <v>417</v>
      </c>
      <c r="E7" s="698" t="s">
        <v>418</v>
      </c>
      <c r="F7" s="698" t="s">
        <v>419</v>
      </c>
      <c r="G7" s="698" t="s">
        <v>420</v>
      </c>
      <c r="H7" s="698" t="s">
        <v>421</v>
      </c>
      <c r="I7" s="698" t="s">
        <v>422</v>
      </c>
      <c r="J7" s="698" t="s">
        <v>538</v>
      </c>
      <c r="K7" s="698" t="s">
        <v>423</v>
      </c>
      <c r="L7" s="698" t="s">
        <v>424</v>
      </c>
      <c r="M7" s="699" t="s">
        <v>425</v>
      </c>
      <c r="N7" s="699" t="s">
        <v>392</v>
      </c>
    </row>
    <row r="8" spans="1:14" x14ac:dyDescent="0.3">
      <c r="A8" s="764"/>
      <c r="B8" s="765"/>
      <c r="C8" s="700" t="s">
        <v>426</v>
      </c>
      <c r="D8" s="701"/>
      <c r="E8" s="702"/>
      <c r="F8" s="702"/>
      <c r="G8" s="702"/>
      <c r="H8" s="702"/>
      <c r="I8" s="702"/>
      <c r="J8" s="702"/>
      <c r="K8" s="702"/>
      <c r="L8" s="702"/>
      <c r="M8" s="703"/>
      <c r="N8" s="703"/>
    </row>
    <row r="9" spans="1:14" ht="18" hidden="1" customHeight="1" x14ac:dyDescent="0.3">
      <c r="A9" s="766"/>
      <c r="B9" s="767"/>
      <c r="C9" s="704" t="s">
        <v>660</v>
      </c>
      <c r="D9" s="705"/>
      <c r="E9" s="706"/>
      <c r="F9" s="706"/>
      <c r="G9" s="706"/>
      <c r="H9" s="706"/>
      <c r="I9" s="707"/>
      <c r="J9" s="707"/>
      <c r="K9" s="707"/>
      <c r="L9" s="708"/>
      <c r="M9" s="709"/>
      <c r="N9" s="710">
        <f t="shared" ref="N9:N21" si="0">SUM(F9:M9)</f>
        <v>0</v>
      </c>
    </row>
    <row r="10" spans="1:14" ht="18" hidden="1" customHeight="1" x14ac:dyDescent="0.3">
      <c r="A10" s="766"/>
      <c r="B10" s="767"/>
      <c r="C10" s="711" t="s">
        <v>730</v>
      </c>
      <c r="D10" s="712"/>
      <c r="E10" s="713"/>
      <c r="F10" s="714"/>
      <c r="G10" s="714"/>
      <c r="H10" s="714"/>
      <c r="I10" s="707"/>
      <c r="J10" s="707"/>
      <c r="K10" s="707"/>
      <c r="L10" s="715"/>
      <c r="M10" s="709"/>
      <c r="N10" s="710">
        <f t="shared" si="0"/>
        <v>0</v>
      </c>
    </row>
    <row r="11" spans="1:14" ht="18" customHeight="1" x14ac:dyDescent="0.3">
      <c r="A11" s="766"/>
      <c r="B11" s="767"/>
      <c r="C11" s="704" t="s">
        <v>661</v>
      </c>
      <c r="D11" s="705"/>
      <c r="E11" s="706"/>
      <c r="F11" s="706"/>
      <c r="G11" s="706"/>
      <c r="H11" s="706"/>
      <c r="I11" s="707"/>
      <c r="J11" s="707">
        <v>866</v>
      </c>
      <c r="K11" s="707"/>
      <c r="L11" s="716"/>
      <c r="M11" s="709">
        <v>234</v>
      </c>
      <c r="N11" s="710">
        <f t="shared" si="0"/>
        <v>1100</v>
      </c>
    </row>
    <row r="12" spans="1:14" ht="18" customHeight="1" x14ac:dyDescent="0.3">
      <c r="A12" s="766"/>
      <c r="B12" s="767"/>
      <c r="C12" s="704" t="s">
        <v>731</v>
      </c>
      <c r="D12" s="705"/>
      <c r="E12" s="717"/>
      <c r="F12" s="717">
        <v>2653361</v>
      </c>
      <c r="G12" s="717"/>
      <c r="H12" s="717"/>
      <c r="I12" s="707"/>
      <c r="J12" s="707"/>
      <c r="K12" s="707"/>
      <c r="L12" s="708"/>
      <c r="M12" s="709">
        <v>716408</v>
      </c>
      <c r="N12" s="710">
        <f t="shared" si="0"/>
        <v>3369769</v>
      </c>
    </row>
    <row r="13" spans="1:14" ht="18" customHeight="1" x14ac:dyDescent="0.3">
      <c r="A13" s="766"/>
      <c r="B13" s="767"/>
      <c r="C13" s="704" t="s">
        <v>660</v>
      </c>
      <c r="D13" s="705"/>
      <c r="E13" s="717"/>
      <c r="F13" s="717"/>
      <c r="G13" s="717"/>
      <c r="H13" s="717"/>
      <c r="I13" s="707">
        <v>2143</v>
      </c>
      <c r="J13" s="707"/>
      <c r="K13" s="707"/>
      <c r="L13" s="708"/>
      <c r="M13" s="709">
        <v>579</v>
      </c>
      <c r="N13" s="710">
        <f t="shared" si="0"/>
        <v>2722</v>
      </c>
    </row>
    <row r="14" spans="1:14" ht="18" customHeight="1" x14ac:dyDescent="0.3">
      <c r="A14" s="766"/>
      <c r="B14" s="767"/>
      <c r="C14" s="704" t="s">
        <v>662</v>
      </c>
      <c r="D14" s="705"/>
      <c r="E14" s="717"/>
      <c r="F14" s="717">
        <v>82287</v>
      </c>
      <c r="G14" s="717"/>
      <c r="H14" s="717"/>
      <c r="I14" s="707"/>
      <c r="J14" s="707"/>
      <c r="K14" s="707"/>
      <c r="L14" s="708"/>
      <c r="M14" s="709">
        <v>22218</v>
      </c>
      <c r="N14" s="710">
        <f t="shared" si="0"/>
        <v>104505</v>
      </c>
    </row>
    <row r="15" spans="1:14" ht="18" customHeight="1" x14ac:dyDescent="0.3">
      <c r="A15" s="766"/>
      <c r="B15" s="767"/>
      <c r="C15" s="704" t="s">
        <v>732</v>
      </c>
      <c r="D15" s="705"/>
      <c r="E15" s="706"/>
      <c r="F15" s="706"/>
      <c r="G15" s="714"/>
      <c r="H15" s="714"/>
      <c r="I15" s="707">
        <v>1750</v>
      </c>
      <c r="J15" s="707"/>
      <c r="K15" s="707"/>
      <c r="L15" s="718"/>
      <c r="M15" s="709">
        <v>472</v>
      </c>
      <c r="N15" s="710">
        <f t="shared" si="0"/>
        <v>2222</v>
      </c>
    </row>
    <row r="16" spans="1:14" ht="18" customHeight="1" x14ac:dyDescent="0.3">
      <c r="A16" s="766"/>
      <c r="B16" s="767"/>
      <c r="C16" s="704" t="s">
        <v>307</v>
      </c>
      <c r="D16" s="705"/>
      <c r="E16" s="706"/>
      <c r="F16" s="706">
        <v>4513</v>
      </c>
      <c r="G16" s="714"/>
      <c r="H16" s="714"/>
      <c r="I16" s="707"/>
      <c r="J16" s="707"/>
      <c r="K16" s="707"/>
      <c r="L16" s="718"/>
      <c r="M16" s="709">
        <v>1218</v>
      </c>
      <c r="N16" s="710">
        <f t="shared" si="0"/>
        <v>5731</v>
      </c>
    </row>
    <row r="17" spans="1:15" ht="18" customHeight="1" x14ac:dyDescent="0.3">
      <c r="A17" s="766"/>
      <c r="B17" s="767"/>
      <c r="C17" s="704" t="s">
        <v>663</v>
      </c>
      <c r="D17" s="705"/>
      <c r="E17" s="706"/>
      <c r="F17" s="706">
        <v>14031</v>
      </c>
      <c r="G17" s="706"/>
      <c r="H17" s="706"/>
      <c r="I17" s="707"/>
      <c r="J17" s="707"/>
      <c r="K17" s="707"/>
      <c r="L17" s="716"/>
      <c r="M17" s="709"/>
      <c r="N17" s="710">
        <f t="shared" si="0"/>
        <v>14031</v>
      </c>
    </row>
    <row r="18" spans="1:15" ht="18" customHeight="1" x14ac:dyDescent="0.3">
      <c r="A18" s="766"/>
      <c r="B18" s="767"/>
      <c r="C18" s="704" t="s">
        <v>664</v>
      </c>
      <c r="D18" s="705"/>
      <c r="E18" s="706"/>
      <c r="F18" s="706">
        <v>15242</v>
      </c>
      <c r="G18" s="706"/>
      <c r="H18" s="706"/>
      <c r="I18" s="707"/>
      <c r="J18" s="707"/>
      <c r="K18" s="707"/>
      <c r="L18" s="716"/>
      <c r="M18" s="709"/>
      <c r="N18" s="710">
        <f t="shared" si="0"/>
        <v>15242</v>
      </c>
    </row>
    <row r="19" spans="1:15" ht="18" customHeight="1" thickBot="1" x14ac:dyDescent="0.35">
      <c r="A19" s="766"/>
      <c r="B19" s="767"/>
      <c r="C19" s="719" t="s">
        <v>665</v>
      </c>
      <c r="D19" s="705"/>
      <c r="E19" s="714"/>
      <c r="F19" s="714">
        <v>847600</v>
      </c>
      <c r="G19" s="714"/>
      <c r="H19" s="714"/>
      <c r="I19" s="707">
        <v>0</v>
      </c>
      <c r="J19" s="707"/>
      <c r="K19" s="707"/>
      <c r="L19" s="718"/>
      <c r="M19" s="709">
        <v>228852</v>
      </c>
      <c r="N19" s="1654">
        <f t="shared" si="0"/>
        <v>1076452</v>
      </c>
    </row>
    <row r="20" spans="1:15" ht="18" customHeight="1" thickBot="1" x14ac:dyDescent="0.35">
      <c r="A20" s="772"/>
      <c r="B20" s="1647"/>
      <c r="C20" s="1648" t="s">
        <v>784</v>
      </c>
      <c r="D20" s="1649"/>
      <c r="E20" s="1650"/>
      <c r="F20" s="1650">
        <v>700000</v>
      </c>
      <c r="G20" s="1650"/>
      <c r="H20" s="1650"/>
      <c r="I20" s="1651"/>
      <c r="J20" s="1651"/>
      <c r="K20" s="1651"/>
      <c r="L20" s="1652"/>
      <c r="M20" s="1653"/>
      <c r="N20" s="1656">
        <f t="shared" si="0"/>
        <v>700000</v>
      </c>
    </row>
    <row r="21" spans="1:15" s="771" customFormat="1" ht="18" customHeight="1" thickTop="1" thickBot="1" x14ac:dyDescent="0.35">
      <c r="A21" s="768"/>
      <c r="B21" s="769"/>
      <c r="C21" s="720" t="s">
        <v>427</v>
      </c>
      <c r="D21" s="721"/>
      <c r="E21" s="722">
        <f>SUM(E9:E19)</f>
        <v>0</v>
      </c>
      <c r="F21" s="722">
        <f t="shared" ref="F21:M21" si="1">SUM(F9:F20)</f>
        <v>4317034</v>
      </c>
      <c r="G21" s="722">
        <f t="shared" si="1"/>
        <v>0</v>
      </c>
      <c r="H21" s="722">
        <f t="shared" si="1"/>
        <v>0</v>
      </c>
      <c r="I21" s="722">
        <f t="shared" si="1"/>
        <v>3893</v>
      </c>
      <c r="J21" s="722">
        <f t="shared" si="1"/>
        <v>866</v>
      </c>
      <c r="K21" s="722">
        <f t="shared" si="1"/>
        <v>0</v>
      </c>
      <c r="L21" s="722">
        <f t="shared" si="1"/>
        <v>0</v>
      </c>
      <c r="M21" s="722">
        <f t="shared" si="1"/>
        <v>969981</v>
      </c>
      <c r="N21" s="1655">
        <f t="shared" si="0"/>
        <v>5291774</v>
      </c>
      <c r="O21" s="770"/>
    </row>
    <row r="22" spans="1:15" s="774" customFormat="1" ht="24" customHeight="1" thickTop="1" x14ac:dyDescent="0.3">
      <c r="A22" s="772"/>
      <c r="B22" s="773"/>
      <c r="C22" s="723" t="s">
        <v>428</v>
      </c>
      <c r="D22" s="724"/>
      <c r="E22" s="725"/>
      <c r="F22" s="725"/>
      <c r="G22" s="725"/>
      <c r="H22" s="725"/>
      <c r="I22" s="725"/>
      <c r="J22" s="725"/>
      <c r="K22" s="725"/>
      <c r="L22" s="725"/>
      <c r="M22" s="726"/>
      <c r="N22" s="727"/>
    </row>
    <row r="23" spans="1:15" ht="18" customHeight="1" x14ac:dyDescent="0.3">
      <c r="A23" s="766"/>
      <c r="B23" s="767"/>
      <c r="C23" s="728"/>
      <c r="D23" s="729"/>
      <c r="E23" s="714"/>
      <c r="F23" s="714"/>
      <c r="G23" s="714"/>
      <c r="H23" s="714"/>
      <c r="I23" s="707"/>
      <c r="J23" s="707"/>
      <c r="K23" s="707"/>
      <c r="L23" s="718"/>
      <c r="M23" s="730"/>
      <c r="N23" s="731"/>
    </row>
    <row r="24" spans="1:15" s="775" customFormat="1" ht="18" customHeight="1" x14ac:dyDescent="0.3">
      <c r="A24" s="766"/>
      <c r="B24" s="767"/>
      <c r="C24" s="728" t="s">
        <v>539</v>
      </c>
      <c r="D24" s="705"/>
      <c r="E24" s="732"/>
      <c r="F24" s="732"/>
      <c r="G24" s="732"/>
      <c r="H24" s="732"/>
      <c r="I24" s="732"/>
      <c r="J24" s="732"/>
      <c r="K24" s="732"/>
      <c r="L24" s="732"/>
      <c r="M24" s="730"/>
      <c r="N24" s="731"/>
    </row>
    <row r="25" spans="1:15" ht="18" customHeight="1" x14ac:dyDescent="0.3">
      <c r="A25" s="766"/>
      <c r="B25" s="767"/>
      <c r="C25" s="733" t="s">
        <v>733</v>
      </c>
      <c r="D25" s="734"/>
      <c r="E25" s="734"/>
      <c r="F25" s="734"/>
      <c r="G25" s="714"/>
      <c r="H25" s="714"/>
      <c r="I25" s="707"/>
      <c r="J25" s="707">
        <v>1052</v>
      </c>
      <c r="K25" s="707"/>
      <c r="L25" s="718"/>
      <c r="M25" s="735">
        <v>285</v>
      </c>
      <c r="N25" s="736">
        <f t="shared" ref="N25:N32" si="2">SUM(E25:M25)</f>
        <v>1337</v>
      </c>
    </row>
    <row r="26" spans="1:15" ht="18" customHeight="1" x14ac:dyDescent="0.3">
      <c r="A26" s="766"/>
      <c r="B26" s="767"/>
      <c r="C26" s="733"/>
      <c r="D26" s="737"/>
      <c r="E26" s="737"/>
      <c r="F26" s="737"/>
      <c r="G26" s="738"/>
      <c r="H26" s="738"/>
      <c r="I26" s="739"/>
      <c r="J26" s="739"/>
      <c r="K26" s="739"/>
      <c r="L26" s="740"/>
      <c r="M26" s="730"/>
      <c r="N26" s="731">
        <f t="shared" si="2"/>
        <v>0</v>
      </c>
    </row>
    <row r="27" spans="1:15" s="775" customFormat="1" ht="18" customHeight="1" x14ac:dyDescent="0.3">
      <c r="A27" s="766"/>
      <c r="B27" s="767"/>
      <c r="C27" s="741" t="s">
        <v>429</v>
      </c>
      <c r="D27" s="705"/>
      <c r="E27" s="714"/>
      <c r="F27" s="714"/>
      <c r="G27" s="714"/>
      <c r="H27" s="714"/>
      <c r="I27" s="707"/>
      <c r="J27" s="707"/>
      <c r="K27" s="707"/>
      <c r="L27" s="718"/>
      <c r="M27" s="730"/>
      <c r="N27" s="731">
        <f t="shared" si="2"/>
        <v>0</v>
      </c>
    </row>
    <row r="28" spans="1:15" ht="18" customHeight="1" x14ac:dyDescent="0.3">
      <c r="A28" s="766"/>
      <c r="B28" s="767"/>
      <c r="C28" s="733" t="s">
        <v>666</v>
      </c>
      <c r="D28" s="734"/>
      <c r="E28" s="734"/>
      <c r="F28" s="734"/>
      <c r="G28" s="714"/>
      <c r="H28" s="714"/>
      <c r="I28" s="707">
        <v>3810</v>
      </c>
      <c r="J28" s="707">
        <v>5487</v>
      </c>
      <c r="K28" s="707"/>
      <c r="L28" s="718"/>
      <c r="M28" s="730">
        <v>1029</v>
      </c>
      <c r="N28" s="731">
        <f t="shared" si="2"/>
        <v>10326</v>
      </c>
    </row>
    <row r="29" spans="1:15" ht="18" hidden="1" customHeight="1" x14ac:dyDescent="0.3">
      <c r="A29" s="766"/>
      <c r="B29" s="767"/>
      <c r="C29" s="733" t="s">
        <v>734</v>
      </c>
      <c r="D29" s="734"/>
      <c r="E29" s="734"/>
      <c r="F29" s="734"/>
      <c r="G29" s="714"/>
      <c r="H29" s="714"/>
      <c r="I29" s="707"/>
      <c r="J29" s="707"/>
      <c r="K29" s="707"/>
      <c r="L29" s="718"/>
      <c r="M29" s="730"/>
      <c r="N29" s="731">
        <f t="shared" si="2"/>
        <v>0</v>
      </c>
      <c r="O29" s="758"/>
    </row>
    <row r="30" spans="1:15" ht="18" hidden="1" customHeight="1" x14ac:dyDescent="0.3">
      <c r="A30" s="766"/>
      <c r="B30" s="767"/>
      <c r="C30" s="733" t="s">
        <v>574</v>
      </c>
      <c r="D30" s="737"/>
      <c r="E30" s="737"/>
      <c r="F30" s="737"/>
      <c r="G30" s="738"/>
      <c r="H30" s="738"/>
      <c r="I30" s="739"/>
      <c r="J30" s="739"/>
      <c r="K30" s="739"/>
      <c r="L30" s="740"/>
      <c r="M30" s="730"/>
      <c r="N30" s="731">
        <f t="shared" si="2"/>
        <v>0</v>
      </c>
    </row>
    <row r="31" spans="1:15" ht="18" customHeight="1" x14ac:dyDescent="0.3">
      <c r="A31" s="766"/>
      <c r="B31" s="767"/>
      <c r="C31" s="733"/>
      <c r="D31" s="737"/>
      <c r="E31" s="737"/>
      <c r="F31" s="737"/>
      <c r="G31" s="738"/>
      <c r="H31" s="738"/>
      <c r="I31" s="739"/>
      <c r="J31" s="739"/>
      <c r="K31" s="739"/>
      <c r="L31" s="740"/>
      <c r="M31" s="730"/>
      <c r="N31" s="731"/>
    </row>
    <row r="32" spans="1:15" ht="18" customHeight="1" x14ac:dyDescent="0.3">
      <c r="A32" s="766"/>
      <c r="B32" s="767"/>
      <c r="C32" s="728" t="s">
        <v>633</v>
      </c>
      <c r="D32" s="734"/>
      <c r="E32" s="734"/>
      <c r="F32" s="734"/>
      <c r="G32" s="714"/>
      <c r="H32" s="714"/>
      <c r="I32" s="707"/>
      <c r="J32" s="707"/>
      <c r="K32" s="707"/>
      <c r="L32" s="718"/>
      <c r="M32" s="730"/>
      <c r="N32" s="731">
        <f t="shared" si="2"/>
        <v>0</v>
      </c>
    </row>
    <row r="33" spans="1:14" s="775" customFormat="1" ht="18" customHeight="1" x14ac:dyDescent="0.3">
      <c r="A33" s="766"/>
      <c r="B33" s="767"/>
      <c r="C33" s="742" t="s">
        <v>735</v>
      </c>
      <c r="D33" s="705"/>
      <c r="E33" s="714"/>
      <c r="F33" s="714"/>
      <c r="G33" s="714">
        <v>1181</v>
      </c>
      <c r="H33" s="714"/>
      <c r="I33" s="707"/>
      <c r="J33" s="707"/>
      <c r="K33" s="707"/>
      <c r="L33" s="718"/>
      <c r="M33" s="730">
        <v>319</v>
      </c>
      <c r="N33" s="731">
        <f>SUM(E33:M33)</f>
        <v>1500</v>
      </c>
    </row>
    <row r="34" spans="1:14" ht="18" customHeight="1" x14ac:dyDescent="0.3">
      <c r="A34" s="766"/>
      <c r="B34" s="767"/>
      <c r="C34" s="742" t="s">
        <v>736</v>
      </c>
      <c r="D34" s="737"/>
      <c r="E34" s="734"/>
      <c r="F34" s="734"/>
      <c r="G34" s="714"/>
      <c r="H34" s="714"/>
      <c r="I34" s="707">
        <v>3543</v>
      </c>
      <c r="J34" s="707">
        <v>787</v>
      </c>
      <c r="K34" s="707"/>
      <c r="L34" s="718"/>
      <c r="M34" s="730">
        <v>1170</v>
      </c>
      <c r="N34" s="731">
        <f>SUM(E34:M34)</f>
        <v>5500</v>
      </c>
    </row>
    <row r="35" spans="1:14" ht="24" customHeight="1" x14ac:dyDescent="0.3">
      <c r="A35" s="766"/>
      <c r="B35" s="767"/>
      <c r="C35" s="743"/>
      <c r="D35" s="705"/>
      <c r="E35" s="714"/>
      <c r="F35" s="714"/>
      <c r="G35" s="714"/>
      <c r="H35" s="714"/>
      <c r="I35" s="707"/>
      <c r="J35" s="707"/>
      <c r="K35" s="707"/>
      <c r="L35" s="718"/>
      <c r="M35" s="730"/>
      <c r="N35" s="731"/>
    </row>
    <row r="36" spans="1:14" ht="24" customHeight="1" thickBot="1" x14ac:dyDescent="0.35">
      <c r="A36" s="766"/>
      <c r="B36" s="767"/>
      <c r="C36" s="743" t="s">
        <v>375</v>
      </c>
      <c r="D36" s="705"/>
      <c r="E36" s="714"/>
      <c r="F36" s="714"/>
      <c r="G36" s="714"/>
      <c r="H36" s="714"/>
      <c r="I36" s="707">
        <v>634</v>
      </c>
      <c r="J36" s="707">
        <v>453</v>
      </c>
      <c r="K36" s="707"/>
      <c r="L36" s="718"/>
      <c r="M36" s="730">
        <v>118</v>
      </c>
      <c r="N36" s="731">
        <f>SUM(E36:M36)</f>
        <v>1205</v>
      </c>
    </row>
    <row r="37" spans="1:14" ht="18" hidden="1" customHeight="1" x14ac:dyDescent="0.3">
      <c r="A37" s="766"/>
      <c r="B37" s="767"/>
      <c r="C37" s="733" t="s">
        <v>737</v>
      </c>
      <c r="D37" s="737"/>
      <c r="E37" s="737"/>
      <c r="F37" s="737"/>
      <c r="G37" s="738"/>
      <c r="H37" s="738"/>
      <c r="I37" s="739">
        <f>552/1.27</f>
        <v>434.64566929133855</v>
      </c>
      <c r="J37" s="739"/>
      <c r="K37" s="739"/>
      <c r="L37" s="740"/>
      <c r="M37" s="730">
        <f>SUM(E37:L37)*0.27</f>
        <v>117.35433070866142</v>
      </c>
      <c r="N37" s="731">
        <f>SUM(E37:M37)</f>
        <v>552</v>
      </c>
    </row>
    <row r="38" spans="1:14" s="771" customFormat="1" ht="16.5" thickTop="1" thickBot="1" x14ac:dyDescent="0.35">
      <c r="A38" s="768"/>
      <c r="B38" s="769"/>
      <c r="C38" s="720" t="s">
        <v>430</v>
      </c>
      <c r="D38" s="721"/>
      <c r="E38" s="722">
        <f>E24+E27+E33+E36</f>
        <v>0</v>
      </c>
      <c r="F38" s="722">
        <f>SUM(F25:F36)</f>
        <v>0</v>
      </c>
      <c r="G38" s="722">
        <f t="shared" ref="G38:N38" si="3">SUM(G25:G36)</f>
        <v>1181</v>
      </c>
      <c r="H38" s="722">
        <f t="shared" si="3"/>
        <v>0</v>
      </c>
      <c r="I38" s="722">
        <f t="shared" si="3"/>
        <v>7987</v>
      </c>
      <c r="J38" s="722">
        <f t="shared" si="3"/>
        <v>7779</v>
      </c>
      <c r="K38" s="722">
        <f t="shared" si="3"/>
        <v>0</v>
      </c>
      <c r="L38" s="722">
        <f t="shared" si="3"/>
        <v>0</v>
      </c>
      <c r="M38" s="722">
        <f t="shared" si="3"/>
        <v>2921</v>
      </c>
      <c r="N38" s="722">
        <f t="shared" si="3"/>
        <v>19868</v>
      </c>
    </row>
    <row r="39" spans="1:14" s="771" customFormat="1" ht="16.5" thickTop="1" thickBot="1" x14ac:dyDescent="0.35">
      <c r="A39" s="776"/>
      <c r="B39" s="777"/>
      <c r="C39" s="744" t="s">
        <v>431</v>
      </c>
      <c r="D39" s="745"/>
      <c r="E39" s="746">
        <f t="shared" ref="E39:N39" si="4">E21+E38</f>
        <v>0</v>
      </c>
      <c r="F39" s="746">
        <f t="shared" si="4"/>
        <v>4317034</v>
      </c>
      <c r="G39" s="746">
        <f t="shared" si="4"/>
        <v>1181</v>
      </c>
      <c r="H39" s="746">
        <f t="shared" si="4"/>
        <v>0</v>
      </c>
      <c r="I39" s="746">
        <f t="shared" si="4"/>
        <v>11880</v>
      </c>
      <c r="J39" s="746">
        <f t="shared" si="4"/>
        <v>8645</v>
      </c>
      <c r="K39" s="746">
        <f t="shared" si="4"/>
        <v>0</v>
      </c>
      <c r="L39" s="746">
        <f t="shared" si="4"/>
        <v>0</v>
      </c>
      <c r="M39" s="747">
        <f t="shared" si="4"/>
        <v>972902</v>
      </c>
      <c r="N39" s="748">
        <f t="shared" si="4"/>
        <v>5311642</v>
      </c>
    </row>
    <row r="40" spans="1:14" ht="15.75" hidden="1" thickBot="1" x14ac:dyDescent="0.35">
      <c r="E40" s="758">
        <v>4964663</v>
      </c>
      <c r="F40" s="758">
        <v>825340</v>
      </c>
      <c r="G40" s="758">
        <v>1807445</v>
      </c>
      <c r="L40" s="778">
        <v>4024489</v>
      </c>
      <c r="N40" s="778">
        <v>728849</v>
      </c>
    </row>
    <row r="41" spans="1:14" s="785" customFormat="1" ht="13.5" x14ac:dyDescent="0.3">
      <c r="A41" s="779"/>
      <c r="B41" s="780"/>
      <c r="C41" s="781"/>
      <c r="D41" s="782"/>
      <c r="E41" s="783"/>
      <c r="F41" s="783"/>
      <c r="G41" s="783"/>
      <c r="H41" s="783"/>
      <c r="I41" s="783"/>
      <c r="J41" s="783"/>
      <c r="K41" s="783"/>
      <c r="L41" s="784"/>
      <c r="M41" s="784"/>
      <c r="N41" s="784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2"/>
  <sheetViews>
    <sheetView view="pageBreakPreview" topLeftCell="A149" zoomScale="60" zoomScaleNormal="100" workbookViewId="0">
      <selection activeCell="A185" sqref="A185"/>
    </sheetView>
  </sheetViews>
  <sheetFormatPr defaultRowHeight="15" x14ac:dyDescent="0.25"/>
  <cols>
    <col min="1" max="1" width="28.5703125" style="694" customWidth="1"/>
    <col min="2" max="5" width="15.5703125" style="694" customWidth="1"/>
    <col min="6" max="256" width="9.140625" style="694"/>
    <col min="257" max="257" width="28.5703125" style="694" customWidth="1"/>
    <col min="258" max="261" width="15.5703125" style="694" customWidth="1"/>
    <col min="262" max="512" width="9.140625" style="694"/>
    <col min="513" max="513" width="28.5703125" style="694" customWidth="1"/>
    <col min="514" max="517" width="15.5703125" style="694" customWidth="1"/>
    <col min="518" max="768" width="9.140625" style="694"/>
    <col min="769" max="769" width="28.5703125" style="694" customWidth="1"/>
    <col min="770" max="773" width="15.5703125" style="694" customWidth="1"/>
    <col min="774" max="1024" width="9.140625" style="694"/>
    <col min="1025" max="1025" width="28.5703125" style="694" customWidth="1"/>
    <col min="1026" max="1029" width="15.5703125" style="694" customWidth="1"/>
    <col min="1030" max="1280" width="9.140625" style="694"/>
    <col min="1281" max="1281" width="28.5703125" style="694" customWidth="1"/>
    <col min="1282" max="1285" width="15.5703125" style="694" customWidth="1"/>
    <col min="1286" max="1536" width="9.140625" style="694"/>
    <col min="1537" max="1537" width="28.5703125" style="694" customWidth="1"/>
    <col min="1538" max="1541" width="15.5703125" style="694" customWidth="1"/>
    <col min="1542" max="1792" width="9.140625" style="694"/>
    <col min="1793" max="1793" width="28.5703125" style="694" customWidth="1"/>
    <col min="1794" max="1797" width="15.5703125" style="694" customWidth="1"/>
    <col min="1798" max="2048" width="9.140625" style="694"/>
    <col min="2049" max="2049" width="28.5703125" style="694" customWidth="1"/>
    <col min="2050" max="2053" width="15.5703125" style="694" customWidth="1"/>
    <col min="2054" max="2304" width="9.140625" style="694"/>
    <col min="2305" max="2305" width="28.5703125" style="694" customWidth="1"/>
    <col min="2306" max="2309" width="15.5703125" style="694" customWidth="1"/>
    <col min="2310" max="2560" width="9.140625" style="694"/>
    <col min="2561" max="2561" width="28.5703125" style="694" customWidth="1"/>
    <col min="2562" max="2565" width="15.5703125" style="694" customWidth="1"/>
    <col min="2566" max="2816" width="9.140625" style="694"/>
    <col min="2817" max="2817" width="28.5703125" style="694" customWidth="1"/>
    <col min="2818" max="2821" width="15.5703125" style="694" customWidth="1"/>
    <col min="2822" max="3072" width="9.140625" style="694"/>
    <col min="3073" max="3073" width="28.5703125" style="694" customWidth="1"/>
    <col min="3074" max="3077" width="15.5703125" style="694" customWidth="1"/>
    <col min="3078" max="3328" width="9.140625" style="694"/>
    <col min="3329" max="3329" width="28.5703125" style="694" customWidth="1"/>
    <col min="3330" max="3333" width="15.5703125" style="694" customWidth="1"/>
    <col min="3334" max="3584" width="9.140625" style="694"/>
    <col min="3585" max="3585" width="28.5703125" style="694" customWidth="1"/>
    <col min="3586" max="3589" width="15.5703125" style="694" customWidth="1"/>
    <col min="3590" max="3840" width="9.140625" style="694"/>
    <col min="3841" max="3841" width="28.5703125" style="694" customWidth="1"/>
    <col min="3842" max="3845" width="15.5703125" style="694" customWidth="1"/>
    <col min="3846" max="4096" width="9.140625" style="694"/>
    <col min="4097" max="4097" width="28.5703125" style="694" customWidth="1"/>
    <col min="4098" max="4101" width="15.5703125" style="694" customWidth="1"/>
    <col min="4102" max="4352" width="9.140625" style="694"/>
    <col min="4353" max="4353" width="28.5703125" style="694" customWidth="1"/>
    <col min="4354" max="4357" width="15.5703125" style="694" customWidth="1"/>
    <col min="4358" max="4608" width="9.140625" style="694"/>
    <col min="4609" max="4609" width="28.5703125" style="694" customWidth="1"/>
    <col min="4610" max="4613" width="15.5703125" style="694" customWidth="1"/>
    <col min="4614" max="4864" width="9.140625" style="694"/>
    <col min="4865" max="4865" width="28.5703125" style="694" customWidth="1"/>
    <col min="4866" max="4869" width="15.5703125" style="694" customWidth="1"/>
    <col min="4870" max="5120" width="9.140625" style="694"/>
    <col min="5121" max="5121" width="28.5703125" style="694" customWidth="1"/>
    <col min="5122" max="5125" width="15.5703125" style="694" customWidth="1"/>
    <col min="5126" max="5376" width="9.140625" style="694"/>
    <col min="5377" max="5377" width="28.5703125" style="694" customWidth="1"/>
    <col min="5378" max="5381" width="15.5703125" style="694" customWidth="1"/>
    <col min="5382" max="5632" width="9.140625" style="694"/>
    <col min="5633" max="5633" width="28.5703125" style="694" customWidth="1"/>
    <col min="5634" max="5637" width="15.5703125" style="694" customWidth="1"/>
    <col min="5638" max="5888" width="9.140625" style="694"/>
    <col min="5889" max="5889" width="28.5703125" style="694" customWidth="1"/>
    <col min="5890" max="5893" width="15.5703125" style="694" customWidth="1"/>
    <col min="5894" max="6144" width="9.140625" style="694"/>
    <col min="6145" max="6145" width="28.5703125" style="694" customWidth="1"/>
    <col min="6146" max="6149" width="15.5703125" style="694" customWidth="1"/>
    <col min="6150" max="6400" width="9.140625" style="694"/>
    <col min="6401" max="6401" width="28.5703125" style="694" customWidth="1"/>
    <col min="6402" max="6405" width="15.5703125" style="694" customWidth="1"/>
    <col min="6406" max="6656" width="9.140625" style="694"/>
    <col min="6657" max="6657" width="28.5703125" style="694" customWidth="1"/>
    <col min="6658" max="6661" width="15.5703125" style="694" customWidth="1"/>
    <col min="6662" max="6912" width="9.140625" style="694"/>
    <col min="6913" max="6913" width="28.5703125" style="694" customWidth="1"/>
    <col min="6914" max="6917" width="15.5703125" style="694" customWidth="1"/>
    <col min="6918" max="7168" width="9.140625" style="694"/>
    <col min="7169" max="7169" width="28.5703125" style="694" customWidth="1"/>
    <col min="7170" max="7173" width="15.5703125" style="694" customWidth="1"/>
    <col min="7174" max="7424" width="9.140625" style="694"/>
    <col min="7425" max="7425" width="28.5703125" style="694" customWidth="1"/>
    <col min="7426" max="7429" width="15.5703125" style="694" customWidth="1"/>
    <col min="7430" max="7680" width="9.140625" style="694"/>
    <col min="7681" max="7681" width="28.5703125" style="694" customWidth="1"/>
    <col min="7682" max="7685" width="15.5703125" style="694" customWidth="1"/>
    <col min="7686" max="7936" width="9.140625" style="694"/>
    <col min="7937" max="7937" width="28.5703125" style="694" customWidth="1"/>
    <col min="7938" max="7941" width="15.5703125" style="694" customWidth="1"/>
    <col min="7942" max="8192" width="9.140625" style="694"/>
    <col min="8193" max="8193" width="28.5703125" style="694" customWidth="1"/>
    <col min="8194" max="8197" width="15.5703125" style="694" customWidth="1"/>
    <col min="8198" max="8448" width="9.140625" style="694"/>
    <col min="8449" max="8449" width="28.5703125" style="694" customWidth="1"/>
    <col min="8450" max="8453" width="15.5703125" style="694" customWidth="1"/>
    <col min="8454" max="8704" width="9.140625" style="694"/>
    <col min="8705" max="8705" width="28.5703125" style="694" customWidth="1"/>
    <col min="8706" max="8709" width="15.5703125" style="694" customWidth="1"/>
    <col min="8710" max="8960" width="9.140625" style="694"/>
    <col min="8961" max="8961" width="28.5703125" style="694" customWidth="1"/>
    <col min="8962" max="8965" width="15.5703125" style="694" customWidth="1"/>
    <col min="8966" max="9216" width="9.140625" style="694"/>
    <col min="9217" max="9217" width="28.5703125" style="694" customWidth="1"/>
    <col min="9218" max="9221" width="15.5703125" style="694" customWidth="1"/>
    <col min="9222" max="9472" width="9.140625" style="694"/>
    <col min="9473" max="9473" width="28.5703125" style="694" customWidth="1"/>
    <col min="9474" max="9477" width="15.5703125" style="694" customWidth="1"/>
    <col min="9478" max="9728" width="9.140625" style="694"/>
    <col min="9729" max="9729" width="28.5703125" style="694" customWidth="1"/>
    <col min="9730" max="9733" width="15.5703125" style="694" customWidth="1"/>
    <col min="9734" max="9984" width="9.140625" style="694"/>
    <col min="9985" max="9985" width="28.5703125" style="694" customWidth="1"/>
    <col min="9986" max="9989" width="15.5703125" style="694" customWidth="1"/>
    <col min="9990" max="10240" width="9.140625" style="694"/>
    <col min="10241" max="10241" width="28.5703125" style="694" customWidth="1"/>
    <col min="10242" max="10245" width="15.5703125" style="694" customWidth="1"/>
    <col min="10246" max="10496" width="9.140625" style="694"/>
    <col min="10497" max="10497" width="28.5703125" style="694" customWidth="1"/>
    <col min="10498" max="10501" width="15.5703125" style="694" customWidth="1"/>
    <col min="10502" max="10752" width="9.140625" style="694"/>
    <col min="10753" max="10753" width="28.5703125" style="694" customWidth="1"/>
    <col min="10754" max="10757" width="15.5703125" style="694" customWidth="1"/>
    <col min="10758" max="11008" width="9.140625" style="694"/>
    <col min="11009" max="11009" width="28.5703125" style="694" customWidth="1"/>
    <col min="11010" max="11013" width="15.5703125" style="694" customWidth="1"/>
    <col min="11014" max="11264" width="9.140625" style="694"/>
    <col min="11265" max="11265" width="28.5703125" style="694" customWidth="1"/>
    <col min="11266" max="11269" width="15.5703125" style="694" customWidth="1"/>
    <col min="11270" max="11520" width="9.140625" style="694"/>
    <col min="11521" max="11521" width="28.5703125" style="694" customWidth="1"/>
    <col min="11522" max="11525" width="15.5703125" style="694" customWidth="1"/>
    <col min="11526" max="11776" width="9.140625" style="694"/>
    <col min="11777" max="11777" width="28.5703125" style="694" customWidth="1"/>
    <col min="11778" max="11781" width="15.5703125" style="694" customWidth="1"/>
    <col min="11782" max="12032" width="9.140625" style="694"/>
    <col min="12033" max="12033" width="28.5703125" style="694" customWidth="1"/>
    <col min="12034" max="12037" width="15.5703125" style="694" customWidth="1"/>
    <col min="12038" max="12288" width="9.140625" style="694"/>
    <col min="12289" max="12289" width="28.5703125" style="694" customWidth="1"/>
    <col min="12290" max="12293" width="15.5703125" style="694" customWidth="1"/>
    <col min="12294" max="12544" width="9.140625" style="694"/>
    <col min="12545" max="12545" width="28.5703125" style="694" customWidth="1"/>
    <col min="12546" max="12549" width="15.5703125" style="694" customWidth="1"/>
    <col min="12550" max="12800" width="9.140625" style="694"/>
    <col min="12801" max="12801" width="28.5703125" style="694" customWidth="1"/>
    <col min="12802" max="12805" width="15.5703125" style="694" customWidth="1"/>
    <col min="12806" max="13056" width="9.140625" style="694"/>
    <col min="13057" max="13057" width="28.5703125" style="694" customWidth="1"/>
    <col min="13058" max="13061" width="15.5703125" style="694" customWidth="1"/>
    <col min="13062" max="13312" width="9.140625" style="694"/>
    <col min="13313" max="13313" width="28.5703125" style="694" customWidth="1"/>
    <col min="13314" max="13317" width="15.5703125" style="694" customWidth="1"/>
    <col min="13318" max="13568" width="9.140625" style="694"/>
    <col min="13569" max="13569" width="28.5703125" style="694" customWidth="1"/>
    <col min="13570" max="13573" width="15.5703125" style="694" customWidth="1"/>
    <col min="13574" max="13824" width="9.140625" style="694"/>
    <col min="13825" max="13825" width="28.5703125" style="694" customWidth="1"/>
    <col min="13826" max="13829" width="15.5703125" style="694" customWidth="1"/>
    <col min="13830" max="14080" width="9.140625" style="694"/>
    <col min="14081" max="14081" width="28.5703125" style="694" customWidth="1"/>
    <col min="14082" max="14085" width="15.5703125" style="694" customWidth="1"/>
    <col min="14086" max="14336" width="9.140625" style="694"/>
    <col min="14337" max="14337" width="28.5703125" style="694" customWidth="1"/>
    <col min="14338" max="14341" width="15.5703125" style="694" customWidth="1"/>
    <col min="14342" max="14592" width="9.140625" style="694"/>
    <col min="14593" max="14593" width="28.5703125" style="694" customWidth="1"/>
    <col min="14594" max="14597" width="15.5703125" style="694" customWidth="1"/>
    <col min="14598" max="14848" width="9.140625" style="694"/>
    <col min="14849" max="14849" width="28.5703125" style="694" customWidth="1"/>
    <col min="14850" max="14853" width="15.5703125" style="694" customWidth="1"/>
    <col min="14854" max="15104" width="9.140625" style="694"/>
    <col min="15105" max="15105" width="28.5703125" style="694" customWidth="1"/>
    <col min="15106" max="15109" width="15.5703125" style="694" customWidth="1"/>
    <col min="15110" max="15360" width="9.140625" style="694"/>
    <col min="15361" max="15361" width="28.5703125" style="694" customWidth="1"/>
    <col min="15362" max="15365" width="15.5703125" style="694" customWidth="1"/>
    <col min="15366" max="15616" width="9.140625" style="694"/>
    <col min="15617" max="15617" width="28.5703125" style="694" customWidth="1"/>
    <col min="15618" max="15621" width="15.5703125" style="694" customWidth="1"/>
    <col min="15622" max="15872" width="9.140625" style="694"/>
    <col min="15873" max="15873" width="28.5703125" style="694" customWidth="1"/>
    <col min="15874" max="15877" width="15.5703125" style="694" customWidth="1"/>
    <col min="15878" max="16128" width="9.140625" style="694"/>
    <col min="16129" max="16129" width="28.5703125" style="694" customWidth="1"/>
    <col min="16130" max="16133" width="15.5703125" style="694" customWidth="1"/>
    <col min="16134" max="16384" width="9.140625" style="694"/>
  </cols>
  <sheetData>
    <row r="1" spans="1:14" ht="15.75" x14ac:dyDescent="0.3">
      <c r="A1" s="63" t="s">
        <v>793</v>
      </c>
    </row>
    <row r="2" spans="1:14" s="63" customFormat="1" ht="14.25" x14ac:dyDescent="0.3">
      <c r="A2" s="63" t="s">
        <v>769</v>
      </c>
    </row>
    <row r="3" spans="1:14" s="800" customFormat="1" ht="18" x14ac:dyDescent="0.25">
      <c r="A3" s="1848" t="s">
        <v>388</v>
      </c>
      <c r="B3" s="1848"/>
      <c r="C3" s="1848"/>
      <c r="D3" s="1848"/>
      <c r="E3" s="1848"/>
      <c r="F3" s="799"/>
      <c r="G3" s="799"/>
      <c r="H3" s="799"/>
      <c r="I3" s="799"/>
      <c r="J3" s="799"/>
      <c r="K3" s="799"/>
      <c r="L3" s="799"/>
      <c r="M3" s="799"/>
      <c r="N3" s="799"/>
    </row>
    <row r="4" spans="1:14" s="802" customFormat="1" ht="30.75" customHeight="1" x14ac:dyDescent="0.25">
      <c r="A4" s="1854" t="s">
        <v>389</v>
      </c>
      <c r="B4" s="1854"/>
      <c r="C4" s="1854"/>
      <c r="D4" s="1854"/>
      <c r="E4" s="1854"/>
      <c r="F4" s="801"/>
      <c r="G4" s="801"/>
      <c r="H4" s="801"/>
      <c r="I4" s="801"/>
      <c r="J4" s="801"/>
      <c r="K4" s="801"/>
      <c r="L4" s="801"/>
      <c r="M4" s="801"/>
      <c r="N4" s="801"/>
    </row>
    <row r="5" spans="1:14" ht="37.5" customHeight="1" thickBot="1" x14ac:dyDescent="0.35">
      <c r="A5" s="803" t="s">
        <v>635</v>
      </c>
      <c r="B5" s="1849" t="s">
        <v>636</v>
      </c>
      <c r="C5" s="1850"/>
      <c r="D5" s="1850"/>
      <c r="E5" s="804" t="s">
        <v>390</v>
      </c>
    </row>
    <row r="6" spans="1:14" ht="15.75" thickBot="1" x14ac:dyDescent="0.3">
      <c r="A6" s="805" t="s">
        <v>391</v>
      </c>
      <c r="B6" s="806">
        <v>2020</v>
      </c>
      <c r="C6" s="806">
        <v>2021</v>
      </c>
      <c r="D6" s="806" t="s">
        <v>755</v>
      </c>
      <c r="E6" s="807" t="s">
        <v>392</v>
      </c>
    </row>
    <row r="7" spans="1:14" x14ac:dyDescent="0.25">
      <c r="A7" s="808" t="s">
        <v>393</v>
      </c>
      <c r="B7" s="809"/>
      <c r="C7" s="809"/>
      <c r="D7" s="809"/>
      <c r="E7" s="810">
        <f t="shared" ref="E7:E12" si="0">SUM(B7:D7)</f>
        <v>0</v>
      </c>
    </row>
    <row r="8" spans="1:14" x14ac:dyDescent="0.25">
      <c r="A8" s="811" t="s">
        <v>394</v>
      </c>
      <c r="B8" s="812"/>
      <c r="C8" s="812"/>
      <c r="D8" s="812"/>
      <c r="E8" s="813">
        <f t="shared" si="0"/>
        <v>0</v>
      </c>
    </row>
    <row r="9" spans="1:14" x14ac:dyDescent="0.25">
      <c r="A9" s="811" t="s">
        <v>395</v>
      </c>
      <c r="B9" s="812"/>
      <c r="C9" s="812"/>
      <c r="D9" s="812"/>
      <c r="E9" s="813">
        <f t="shared" si="0"/>
        <v>0</v>
      </c>
    </row>
    <row r="10" spans="1:14" x14ac:dyDescent="0.25">
      <c r="A10" s="811" t="s">
        <v>396</v>
      </c>
      <c r="B10" s="812"/>
      <c r="C10" s="812"/>
      <c r="D10" s="812"/>
      <c r="E10" s="813">
        <f t="shared" si="0"/>
        <v>0</v>
      </c>
    </row>
    <row r="11" spans="1:14" x14ac:dyDescent="0.25">
      <c r="A11" s="811" t="s">
        <v>397</v>
      </c>
      <c r="B11" s="812"/>
      <c r="C11" s="812"/>
      <c r="D11" s="812"/>
      <c r="E11" s="813">
        <f t="shared" si="0"/>
        <v>0</v>
      </c>
    </row>
    <row r="12" spans="1:14" ht="15.75" thickBot="1" x14ac:dyDescent="0.3">
      <c r="A12" s="814" t="s">
        <v>756</v>
      </c>
      <c r="B12" s="815">
        <v>43105</v>
      </c>
      <c r="C12" s="815"/>
      <c r="D12" s="815"/>
      <c r="E12" s="813">
        <f t="shared" si="0"/>
        <v>43105</v>
      </c>
    </row>
    <row r="13" spans="1:14" ht="15.75" thickBot="1" x14ac:dyDescent="0.3">
      <c r="A13" s="816" t="s">
        <v>391</v>
      </c>
      <c r="B13" s="817">
        <f>B7+SUM(B8:B12)</f>
        <v>43105</v>
      </c>
      <c r="C13" s="817">
        <f>C7+SUM(C8:C12)</f>
        <v>0</v>
      </c>
      <c r="D13" s="817">
        <f>D7+SUM(D8:D12)</f>
        <v>0</v>
      </c>
      <c r="E13" s="818">
        <f>E7+SUM(E8:E12)</f>
        <v>43105</v>
      </c>
    </row>
    <row r="14" spans="1:14" ht="15.75" thickBot="1" x14ac:dyDescent="0.3">
      <c r="A14" s="819"/>
      <c r="B14" s="819"/>
      <c r="C14" s="819"/>
      <c r="D14" s="819"/>
      <c r="E14" s="819"/>
    </row>
    <row r="15" spans="1:14" ht="15.75" thickBot="1" x14ac:dyDescent="0.3">
      <c r="A15" s="805" t="s">
        <v>398</v>
      </c>
      <c r="B15" s="806">
        <v>2020</v>
      </c>
      <c r="C15" s="806">
        <v>2021</v>
      </c>
      <c r="D15" s="806"/>
      <c r="E15" s="807" t="s">
        <v>392</v>
      </c>
    </row>
    <row r="16" spans="1:14" x14ac:dyDescent="0.25">
      <c r="A16" s="808" t="s">
        <v>399</v>
      </c>
      <c r="B16" s="809"/>
      <c r="C16" s="809"/>
      <c r="D16" s="809"/>
      <c r="E16" s="810">
        <f t="shared" ref="E16:E22" si="1">SUM(B16:D16)</f>
        <v>0</v>
      </c>
    </row>
    <row r="17" spans="1:5" x14ac:dyDescent="0.25">
      <c r="A17" s="820" t="s">
        <v>400</v>
      </c>
      <c r="B17" s="812">
        <v>39605</v>
      </c>
      <c r="C17" s="812"/>
      <c r="D17" s="812"/>
      <c r="E17" s="813">
        <f t="shared" si="1"/>
        <v>39605</v>
      </c>
    </row>
    <row r="18" spans="1:5" x14ac:dyDescent="0.25">
      <c r="A18" s="811" t="s">
        <v>401</v>
      </c>
      <c r="B18" s="812">
        <v>3500</v>
      </c>
      <c r="C18" s="812"/>
      <c r="D18" s="812"/>
      <c r="E18" s="813">
        <f t="shared" si="1"/>
        <v>3500</v>
      </c>
    </row>
    <row r="19" spans="1:5" x14ac:dyDescent="0.25">
      <c r="A19" s="811" t="s">
        <v>402</v>
      </c>
      <c r="B19" s="812"/>
      <c r="C19" s="812"/>
      <c r="D19" s="812"/>
      <c r="E19" s="813">
        <f t="shared" si="1"/>
        <v>0</v>
      </c>
    </row>
    <row r="20" spans="1:5" x14ac:dyDescent="0.25">
      <c r="A20" s="821"/>
      <c r="B20" s="812"/>
      <c r="C20" s="812"/>
      <c r="D20" s="812"/>
      <c r="E20" s="813">
        <f t="shared" si="1"/>
        <v>0</v>
      </c>
    </row>
    <row r="21" spans="1:5" x14ac:dyDescent="0.25">
      <c r="A21" s="821"/>
      <c r="B21" s="812"/>
      <c r="C21" s="812"/>
      <c r="D21" s="812"/>
      <c r="E21" s="813">
        <f t="shared" si="1"/>
        <v>0</v>
      </c>
    </row>
    <row r="22" spans="1:5" ht="15.75" thickBot="1" x14ac:dyDescent="0.3">
      <c r="A22" s="814"/>
      <c r="B22" s="822"/>
      <c r="C22" s="822"/>
      <c r="D22" s="822"/>
      <c r="E22" s="823">
        <f t="shared" si="1"/>
        <v>0</v>
      </c>
    </row>
    <row r="23" spans="1:5" ht="15.75" thickBot="1" x14ac:dyDescent="0.3">
      <c r="A23" s="816" t="s">
        <v>403</v>
      </c>
      <c r="B23" s="817">
        <f>SUM(B16:B22)</f>
        <v>43105</v>
      </c>
      <c r="C23" s="817">
        <f>SUM(C16:C22)</f>
        <v>0</v>
      </c>
      <c r="D23" s="817">
        <f>SUM(D16:D22)</f>
        <v>0</v>
      </c>
      <c r="E23" s="818">
        <f>SUM(E16:E22)</f>
        <v>43105</v>
      </c>
    </row>
    <row r="24" spans="1:5" ht="15.75" x14ac:dyDescent="0.3">
      <c r="A24" s="824"/>
      <c r="B24" s="824"/>
      <c r="C24" s="824"/>
      <c r="D24" s="824"/>
      <c r="E24" s="824"/>
    </row>
    <row r="25" spans="1:5" x14ac:dyDescent="0.25">
      <c r="A25" s="1851" t="s">
        <v>757</v>
      </c>
      <c r="B25" s="1851"/>
      <c r="C25" s="1851"/>
      <c r="D25" s="1851"/>
      <c r="E25" s="1851"/>
    </row>
    <row r="26" spans="1:5" ht="16.5" thickBot="1" x14ac:dyDescent="0.35">
      <c r="A26" s="824"/>
      <c r="B26" s="824"/>
      <c r="C26" s="824"/>
      <c r="D26" s="824"/>
      <c r="E26" s="824"/>
    </row>
    <row r="27" spans="1:5" ht="16.5" thickBot="1" x14ac:dyDescent="0.35">
      <c r="A27" s="1852" t="s">
        <v>404</v>
      </c>
      <c r="B27" s="1852"/>
      <c r="C27" s="1852"/>
      <c r="D27" s="1853" t="s">
        <v>405</v>
      </c>
      <c r="E27" s="1853"/>
    </row>
    <row r="28" spans="1:5" ht="15.75" x14ac:dyDescent="0.3">
      <c r="A28" s="1859"/>
      <c r="B28" s="1859"/>
      <c r="C28" s="1859"/>
      <c r="D28" s="1860"/>
      <c r="E28" s="1860"/>
    </row>
    <row r="29" spans="1:5" ht="16.5" thickBot="1" x14ac:dyDescent="0.35">
      <c r="A29" s="1855"/>
      <c r="B29" s="1855"/>
      <c r="C29" s="1855"/>
      <c r="D29" s="1856"/>
      <c r="E29" s="1856"/>
    </row>
    <row r="30" spans="1:5" ht="16.5" thickBot="1" x14ac:dyDescent="0.35">
      <c r="A30" s="1857" t="s">
        <v>403</v>
      </c>
      <c r="B30" s="1857"/>
      <c r="C30" s="1857"/>
      <c r="D30" s="1858">
        <f>SUM(D28:E29)</f>
        <v>0</v>
      </c>
      <c r="E30" s="1858"/>
    </row>
    <row r="31" spans="1:5" ht="15.75" x14ac:dyDescent="0.3">
      <c r="A31" s="825"/>
      <c r="B31" s="825"/>
      <c r="C31" s="825"/>
      <c r="D31" s="826"/>
      <c r="E31" s="826"/>
    </row>
    <row r="32" spans="1:5" ht="15.75" hidden="1" x14ac:dyDescent="0.3">
      <c r="A32" s="63" t="s">
        <v>758</v>
      </c>
      <c r="B32" s="63"/>
      <c r="C32" s="63"/>
      <c r="D32" s="63"/>
      <c r="E32" s="63"/>
    </row>
    <row r="33" spans="1:5" ht="18" hidden="1" x14ac:dyDescent="0.25">
      <c r="A33" s="1848" t="s">
        <v>388</v>
      </c>
      <c r="B33" s="1848"/>
      <c r="C33" s="1848"/>
      <c r="D33" s="1848"/>
      <c r="E33" s="1848"/>
    </row>
    <row r="34" spans="1:5" hidden="1" x14ac:dyDescent="0.25">
      <c r="A34" s="1854" t="s">
        <v>389</v>
      </c>
      <c r="B34" s="1854"/>
      <c r="C34" s="1854"/>
      <c r="D34" s="1854"/>
      <c r="E34" s="1854"/>
    </row>
    <row r="35" spans="1:5" ht="37.5" hidden="1" customHeight="1" x14ac:dyDescent="0.3">
      <c r="A35" s="803" t="s">
        <v>635</v>
      </c>
      <c r="B35" s="1849" t="s">
        <v>637</v>
      </c>
      <c r="C35" s="1850"/>
      <c r="D35" s="1850"/>
      <c r="E35" s="804" t="s">
        <v>390</v>
      </c>
    </row>
    <row r="36" spans="1:5" hidden="1" x14ac:dyDescent="0.25">
      <c r="A36" s="805" t="s">
        <v>391</v>
      </c>
      <c r="B36" s="806">
        <v>2019</v>
      </c>
      <c r="C36" s="806">
        <v>2020</v>
      </c>
      <c r="D36" s="806" t="s">
        <v>667</v>
      </c>
      <c r="E36" s="807" t="s">
        <v>392</v>
      </c>
    </row>
    <row r="37" spans="1:5" hidden="1" x14ac:dyDescent="0.25">
      <c r="A37" s="808" t="s">
        <v>393</v>
      </c>
      <c r="B37" s="809"/>
      <c r="C37" s="809"/>
      <c r="D37" s="809"/>
      <c r="E37" s="810">
        <f t="shared" ref="E37:E42" si="2">SUM(B37:D37)</f>
        <v>0</v>
      </c>
    </row>
    <row r="38" spans="1:5" hidden="1" x14ac:dyDescent="0.25">
      <c r="A38" s="811" t="s">
        <v>394</v>
      </c>
      <c r="B38" s="812"/>
      <c r="C38" s="812"/>
      <c r="D38" s="812"/>
      <c r="E38" s="813">
        <f t="shared" si="2"/>
        <v>0</v>
      </c>
    </row>
    <row r="39" spans="1:5" hidden="1" x14ac:dyDescent="0.25">
      <c r="A39" s="811" t="s">
        <v>395</v>
      </c>
      <c r="B39" s="812"/>
      <c r="C39" s="812"/>
      <c r="D39" s="812"/>
      <c r="E39" s="813">
        <f t="shared" si="2"/>
        <v>0</v>
      </c>
    </row>
    <row r="40" spans="1:5" hidden="1" x14ac:dyDescent="0.25">
      <c r="A40" s="811" t="s">
        <v>396</v>
      </c>
      <c r="B40" s="812"/>
      <c r="C40" s="812"/>
      <c r="D40" s="812"/>
      <c r="E40" s="813">
        <f t="shared" si="2"/>
        <v>0</v>
      </c>
    </row>
    <row r="41" spans="1:5" hidden="1" x14ac:dyDescent="0.25">
      <c r="A41" s="811" t="s">
        <v>397</v>
      </c>
      <c r="B41" s="812"/>
      <c r="C41" s="812"/>
      <c r="D41" s="812"/>
      <c r="E41" s="813">
        <f t="shared" si="2"/>
        <v>0</v>
      </c>
    </row>
    <row r="42" spans="1:5" hidden="1" x14ac:dyDescent="0.25">
      <c r="A42" s="814" t="s">
        <v>689</v>
      </c>
      <c r="B42" s="815"/>
      <c r="C42" s="815"/>
      <c r="D42" s="815"/>
      <c r="E42" s="813">
        <f t="shared" si="2"/>
        <v>0</v>
      </c>
    </row>
    <row r="43" spans="1:5" ht="15.75" hidden="1" thickBot="1" x14ac:dyDescent="0.3">
      <c r="A43" s="816" t="s">
        <v>391</v>
      </c>
      <c r="B43" s="817">
        <f>B37+SUM(B38:B42)</f>
        <v>0</v>
      </c>
      <c r="C43" s="817">
        <f>C37+SUM(C38:C42)</f>
        <v>0</v>
      </c>
      <c r="D43" s="817">
        <f>D37+SUM(D38:D42)</f>
        <v>0</v>
      </c>
      <c r="E43" s="818">
        <f>E37+SUM(E38:E42)</f>
        <v>0</v>
      </c>
    </row>
    <row r="44" spans="1:5" hidden="1" x14ac:dyDescent="0.25">
      <c r="A44" s="819"/>
      <c r="B44" s="819"/>
      <c r="C44" s="819"/>
      <c r="D44" s="819"/>
      <c r="E44" s="819"/>
    </row>
    <row r="45" spans="1:5" hidden="1" x14ac:dyDescent="0.25">
      <c r="A45" s="805" t="s">
        <v>398</v>
      </c>
      <c r="B45" s="806">
        <v>2019</v>
      </c>
      <c r="C45" s="806">
        <v>2020</v>
      </c>
      <c r="D45" s="806" t="s">
        <v>667</v>
      </c>
      <c r="E45" s="807" t="s">
        <v>392</v>
      </c>
    </row>
    <row r="46" spans="1:5" hidden="1" x14ac:dyDescent="0.25">
      <c r="A46" s="808" t="s">
        <v>399</v>
      </c>
      <c r="B46" s="809"/>
      <c r="C46" s="809"/>
      <c r="D46" s="809"/>
      <c r="E46" s="810">
        <f t="shared" ref="E46:E52" si="3">SUM(B46:D46)</f>
        <v>0</v>
      </c>
    </row>
    <row r="47" spans="1:5" hidden="1" x14ac:dyDescent="0.25">
      <c r="A47" s="820" t="s">
        <v>400</v>
      </c>
      <c r="B47" s="812"/>
      <c r="C47" s="812"/>
      <c r="D47" s="812"/>
      <c r="E47" s="813">
        <f t="shared" si="3"/>
        <v>0</v>
      </c>
    </row>
    <row r="48" spans="1:5" hidden="1" x14ac:dyDescent="0.25">
      <c r="A48" s="811" t="s">
        <v>401</v>
      </c>
      <c r="B48" s="812"/>
      <c r="C48" s="812"/>
      <c r="D48" s="812"/>
      <c r="E48" s="813">
        <f t="shared" si="3"/>
        <v>0</v>
      </c>
    </row>
    <row r="49" spans="1:5" hidden="1" x14ac:dyDescent="0.25">
      <c r="A49" s="811" t="s">
        <v>402</v>
      </c>
      <c r="B49" s="812"/>
      <c r="C49" s="812"/>
      <c r="D49" s="812"/>
      <c r="E49" s="813">
        <f t="shared" si="3"/>
        <v>0</v>
      </c>
    </row>
    <row r="50" spans="1:5" hidden="1" x14ac:dyDescent="0.25">
      <c r="A50" s="821"/>
      <c r="B50" s="812"/>
      <c r="C50" s="812"/>
      <c r="D50" s="812"/>
      <c r="E50" s="813">
        <f t="shared" si="3"/>
        <v>0</v>
      </c>
    </row>
    <row r="51" spans="1:5" hidden="1" x14ac:dyDescent="0.25">
      <c r="A51" s="821"/>
      <c r="B51" s="812"/>
      <c r="C51" s="812"/>
      <c r="D51" s="812"/>
      <c r="E51" s="813">
        <f t="shared" si="3"/>
        <v>0</v>
      </c>
    </row>
    <row r="52" spans="1:5" hidden="1" x14ac:dyDescent="0.25">
      <c r="A52" s="814"/>
      <c r="B52" s="822"/>
      <c r="C52" s="822"/>
      <c r="D52" s="822"/>
      <c r="E52" s="823">
        <f t="shared" si="3"/>
        <v>0</v>
      </c>
    </row>
    <row r="53" spans="1:5" ht="15.75" hidden="1" thickBot="1" x14ac:dyDescent="0.3">
      <c r="A53" s="816" t="s">
        <v>403</v>
      </c>
      <c r="B53" s="817">
        <f>SUM(B46:B52)</f>
        <v>0</v>
      </c>
      <c r="C53" s="817">
        <f>SUM(C46:C52)</f>
        <v>0</v>
      </c>
      <c r="D53" s="817">
        <f>SUM(D46:D52)</f>
        <v>0</v>
      </c>
      <c r="E53" s="818">
        <f>SUM(E46:E52)</f>
        <v>0</v>
      </c>
    </row>
    <row r="54" spans="1:5" ht="15.75" hidden="1" x14ac:dyDescent="0.3">
      <c r="A54" s="824"/>
      <c r="B54" s="824"/>
      <c r="C54" s="824"/>
      <c r="D54" s="824"/>
      <c r="E54" s="824"/>
    </row>
    <row r="55" spans="1:5" hidden="1" x14ac:dyDescent="0.25">
      <c r="A55" s="1851" t="s">
        <v>647</v>
      </c>
      <c r="B55" s="1851"/>
      <c r="C55" s="1851"/>
      <c r="D55" s="1851"/>
      <c r="E55" s="1851"/>
    </row>
    <row r="56" spans="1:5" ht="15.75" hidden="1" x14ac:dyDescent="0.3">
      <c r="A56" s="824"/>
      <c r="B56" s="824"/>
      <c r="C56" s="824"/>
      <c r="D56" s="824"/>
      <c r="E56" s="824"/>
    </row>
    <row r="57" spans="1:5" ht="15.75" hidden="1" x14ac:dyDescent="0.3">
      <c r="A57" s="1852" t="s">
        <v>404</v>
      </c>
      <c r="B57" s="1852"/>
      <c r="C57" s="1852"/>
      <c r="D57" s="1853" t="s">
        <v>405</v>
      </c>
      <c r="E57" s="1853"/>
    </row>
    <row r="58" spans="1:5" ht="15.75" hidden="1" x14ac:dyDescent="0.3">
      <c r="A58" s="1859"/>
      <c r="B58" s="1859"/>
      <c r="C58" s="1859"/>
      <c r="D58" s="1860"/>
      <c r="E58" s="1860"/>
    </row>
    <row r="59" spans="1:5" ht="15.75" hidden="1" x14ac:dyDescent="0.3">
      <c r="A59" s="1855"/>
      <c r="B59" s="1855"/>
      <c r="C59" s="1855"/>
      <c r="D59" s="1856"/>
      <c r="E59" s="1856"/>
    </row>
    <row r="60" spans="1:5" ht="16.5" hidden="1" thickBot="1" x14ac:dyDescent="0.35">
      <c r="A60" s="1857" t="s">
        <v>403</v>
      </c>
      <c r="B60" s="1857"/>
      <c r="C60" s="1857"/>
      <c r="D60" s="1858">
        <f>SUM(D58:E59)</f>
        <v>0</v>
      </c>
      <c r="E60" s="1858"/>
    </row>
    <row r="61" spans="1:5" hidden="1" x14ac:dyDescent="0.25"/>
    <row r="62" spans="1:5" ht="15.75" x14ac:dyDescent="0.3">
      <c r="A62" s="63" t="s">
        <v>794</v>
      </c>
    </row>
    <row r="63" spans="1:5" ht="15.75" x14ac:dyDescent="0.3">
      <c r="A63" s="63" t="s">
        <v>770</v>
      </c>
      <c r="B63" s="63"/>
      <c r="C63" s="63"/>
      <c r="D63" s="63"/>
      <c r="E63" s="63"/>
    </row>
    <row r="64" spans="1:5" ht="18" x14ac:dyDescent="0.25">
      <c r="A64" s="1848" t="s">
        <v>388</v>
      </c>
      <c r="B64" s="1848"/>
      <c r="C64" s="1848"/>
      <c r="D64" s="1848"/>
      <c r="E64" s="1848"/>
    </row>
    <row r="65" spans="1:5" x14ac:dyDescent="0.25">
      <c r="A65" s="1854" t="s">
        <v>389</v>
      </c>
      <c r="B65" s="1854"/>
      <c r="C65" s="1854"/>
      <c r="D65" s="1854"/>
      <c r="E65" s="1854"/>
    </row>
    <row r="66" spans="1:5" ht="37.5" customHeight="1" thickBot="1" x14ac:dyDescent="0.35">
      <c r="A66" s="803" t="s">
        <v>635</v>
      </c>
      <c r="B66" s="1849" t="s">
        <v>561</v>
      </c>
      <c r="C66" s="1850"/>
      <c r="D66" s="1850"/>
      <c r="E66" s="804" t="s">
        <v>390</v>
      </c>
    </row>
    <row r="67" spans="1:5" ht="15.75" thickBot="1" x14ac:dyDescent="0.3">
      <c r="A67" s="805" t="s">
        <v>391</v>
      </c>
      <c r="B67" s="806">
        <v>2020</v>
      </c>
      <c r="C67" s="806">
        <v>2021</v>
      </c>
      <c r="D67" s="806" t="s">
        <v>755</v>
      </c>
      <c r="E67" s="807" t="s">
        <v>392</v>
      </c>
    </row>
    <row r="68" spans="1:5" x14ac:dyDescent="0.25">
      <c r="A68" s="808" t="s">
        <v>393</v>
      </c>
      <c r="B68" s="809"/>
      <c r="C68" s="809"/>
      <c r="D68" s="809"/>
      <c r="E68" s="810">
        <f t="shared" ref="E68:E73" si="4">SUM(B68:D68)</f>
        <v>0</v>
      </c>
    </row>
    <row r="69" spans="1:5" x14ac:dyDescent="0.25">
      <c r="A69" s="811" t="s">
        <v>394</v>
      </c>
      <c r="B69" s="812"/>
      <c r="C69" s="812"/>
      <c r="D69" s="812"/>
      <c r="E69" s="813">
        <f t="shared" si="4"/>
        <v>0</v>
      </c>
    </row>
    <row r="70" spans="1:5" x14ac:dyDescent="0.25">
      <c r="A70" s="811" t="s">
        <v>395</v>
      </c>
      <c r="B70" s="812"/>
      <c r="C70" s="812"/>
      <c r="D70" s="812"/>
      <c r="E70" s="813">
        <f t="shared" si="4"/>
        <v>0</v>
      </c>
    </row>
    <row r="71" spans="1:5" x14ac:dyDescent="0.25">
      <c r="A71" s="811" t="s">
        <v>396</v>
      </c>
      <c r="B71" s="812"/>
      <c r="C71" s="812"/>
      <c r="D71" s="812"/>
      <c r="E71" s="813">
        <f t="shared" si="4"/>
        <v>0</v>
      </c>
    </row>
    <row r="72" spans="1:5" x14ac:dyDescent="0.25">
      <c r="A72" s="811" t="s">
        <v>397</v>
      </c>
      <c r="B72" s="812"/>
      <c r="C72" s="812"/>
      <c r="D72" s="812"/>
      <c r="E72" s="813">
        <f t="shared" si="4"/>
        <v>0</v>
      </c>
    </row>
    <row r="73" spans="1:5" ht="15.75" thickBot="1" x14ac:dyDescent="0.3">
      <c r="A73" s="814" t="s">
        <v>756</v>
      </c>
      <c r="B73" s="815">
        <v>33525</v>
      </c>
      <c r="C73" s="815"/>
      <c r="D73" s="815"/>
      <c r="E73" s="813">
        <f t="shared" si="4"/>
        <v>33525</v>
      </c>
    </row>
    <row r="74" spans="1:5" ht="15.75" thickBot="1" x14ac:dyDescent="0.3">
      <c r="A74" s="816" t="s">
        <v>391</v>
      </c>
      <c r="B74" s="817">
        <f>B68+SUM(B69:B73)</f>
        <v>33525</v>
      </c>
      <c r="C74" s="817">
        <f>C68+SUM(C69:C73)</f>
        <v>0</v>
      </c>
      <c r="D74" s="817">
        <f>D68+SUM(D69:D73)</f>
        <v>0</v>
      </c>
      <c r="E74" s="818">
        <f>E68+SUM(E69:E73)</f>
        <v>33525</v>
      </c>
    </row>
    <row r="75" spans="1:5" ht="15.75" thickBot="1" x14ac:dyDescent="0.3">
      <c r="A75" s="819"/>
      <c r="B75" s="819"/>
      <c r="C75" s="819"/>
      <c r="D75" s="819"/>
      <c r="E75" s="819"/>
    </row>
    <row r="76" spans="1:5" ht="15.75" thickBot="1" x14ac:dyDescent="0.3">
      <c r="A76" s="805" t="s">
        <v>398</v>
      </c>
      <c r="B76" s="806">
        <v>2020</v>
      </c>
      <c r="C76" s="806">
        <v>2021</v>
      </c>
      <c r="D76" s="806" t="s">
        <v>755</v>
      </c>
      <c r="E76" s="807" t="s">
        <v>392</v>
      </c>
    </row>
    <row r="77" spans="1:5" x14ac:dyDescent="0.25">
      <c r="A77" s="808" t="s">
        <v>399</v>
      </c>
      <c r="B77" s="809"/>
      <c r="C77" s="809"/>
      <c r="D77" s="809"/>
      <c r="E77" s="810">
        <f t="shared" ref="E77:E83" si="5">SUM(B77:D77)</f>
        <v>0</v>
      </c>
    </row>
    <row r="78" spans="1:5" x14ac:dyDescent="0.25">
      <c r="A78" s="820" t="s">
        <v>400</v>
      </c>
      <c r="B78" s="812"/>
      <c r="C78" s="812"/>
      <c r="D78" s="812"/>
      <c r="E78" s="813">
        <f t="shared" si="5"/>
        <v>0</v>
      </c>
    </row>
    <row r="79" spans="1:5" x14ac:dyDescent="0.25">
      <c r="A79" s="811" t="s">
        <v>401</v>
      </c>
      <c r="B79" s="812"/>
      <c r="C79" s="812"/>
      <c r="D79" s="812"/>
      <c r="E79" s="813">
        <f t="shared" si="5"/>
        <v>0</v>
      </c>
    </row>
    <row r="80" spans="1:5" x14ac:dyDescent="0.25">
      <c r="A80" s="811" t="s">
        <v>402</v>
      </c>
      <c r="B80" s="812"/>
      <c r="C80" s="812"/>
      <c r="D80" s="812"/>
      <c r="E80" s="813">
        <f t="shared" si="5"/>
        <v>0</v>
      </c>
    </row>
    <row r="81" spans="1:5" x14ac:dyDescent="0.25">
      <c r="A81" s="821" t="s">
        <v>229</v>
      </c>
      <c r="B81" s="812">
        <v>33525</v>
      </c>
      <c r="C81" s="812"/>
      <c r="D81" s="812"/>
      <c r="E81" s="813">
        <f t="shared" si="5"/>
        <v>33525</v>
      </c>
    </row>
    <row r="82" spans="1:5" x14ac:dyDescent="0.25">
      <c r="A82" s="821"/>
      <c r="B82" s="812"/>
      <c r="C82" s="812"/>
      <c r="D82" s="812"/>
      <c r="E82" s="813">
        <f t="shared" si="5"/>
        <v>0</v>
      </c>
    </row>
    <row r="83" spans="1:5" ht="15.75" thickBot="1" x14ac:dyDescent="0.3">
      <c r="A83" s="814"/>
      <c r="B83" s="822"/>
      <c r="C83" s="822"/>
      <c r="D83" s="822"/>
      <c r="E83" s="823">
        <f t="shared" si="5"/>
        <v>0</v>
      </c>
    </row>
    <row r="84" spans="1:5" ht="15.75" thickBot="1" x14ac:dyDescent="0.3">
      <c r="A84" s="816" t="s">
        <v>403</v>
      </c>
      <c r="B84" s="817">
        <f>SUM(B77:B83)</f>
        <v>33525</v>
      </c>
      <c r="C84" s="817">
        <f>SUM(C77:C83)</f>
        <v>0</v>
      </c>
      <c r="D84" s="817">
        <f>SUM(D77:D83)</f>
        <v>0</v>
      </c>
      <c r="E84" s="818">
        <f>SUM(E77:E83)</f>
        <v>33525</v>
      </c>
    </row>
    <row r="85" spans="1:5" ht="15.75" x14ac:dyDescent="0.3">
      <c r="A85" s="824"/>
      <c r="B85" s="824"/>
      <c r="C85" s="824"/>
      <c r="D85" s="824"/>
      <c r="E85" s="824"/>
    </row>
    <row r="86" spans="1:5" x14ac:dyDescent="0.25">
      <c r="A86" s="1851" t="s">
        <v>757</v>
      </c>
      <c r="B86" s="1851"/>
      <c r="C86" s="1851"/>
      <c r="D86" s="1851"/>
      <c r="E86" s="1851"/>
    </row>
    <row r="87" spans="1:5" ht="16.5" thickBot="1" x14ac:dyDescent="0.35">
      <c r="A87" s="824"/>
      <c r="B87" s="824"/>
      <c r="C87" s="824"/>
      <c r="D87" s="824"/>
      <c r="E87" s="824"/>
    </row>
    <row r="88" spans="1:5" ht="16.5" thickBot="1" x14ac:dyDescent="0.35">
      <c r="A88" s="1852" t="s">
        <v>404</v>
      </c>
      <c r="B88" s="1852"/>
      <c r="C88" s="1852"/>
      <c r="D88" s="1853" t="s">
        <v>405</v>
      </c>
      <c r="E88" s="1853"/>
    </row>
    <row r="89" spans="1:5" ht="15.75" x14ac:dyDescent="0.3">
      <c r="A89" s="1859"/>
      <c r="B89" s="1859"/>
      <c r="C89" s="1859"/>
      <c r="D89" s="1860"/>
      <c r="E89" s="1860"/>
    </row>
    <row r="90" spans="1:5" ht="16.5" thickBot="1" x14ac:dyDescent="0.35">
      <c r="A90" s="1855"/>
      <c r="B90" s="1855"/>
      <c r="C90" s="1855"/>
      <c r="D90" s="1856"/>
      <c r="E90" s="1856"/>
    </row>
    <row r="91" spans="1:5" ht="16.5" thickBot="1" x14ac:dyDescent="0.35">
      <c r="A91" s="1857" t="s">
        <v>403</v>
      </c>
      <c r="B91" s="1857"/>
      <c r="C91" s="1857"/>
      <c r="D91" s="1858">
        <f>SUM(D89:E90)</f>
        <v>0</v>
      </c>
      <c r="E91" s="1858"/>
    </row>
    <row r="92" spans="1:5" ht="15.75" x14ac:dyDescent="0.3">
      <c r="A92" s="850"/>
      <c r="B92" s="850"/>
      <c r="C92" s="850"/>
      <c r="D92" s="851"/>
      <c r="E92" s="851"/>
    </row>
    <row r="93" spans="1:5" ht="15.75" x14ac:dyDescent="0.3">
      <c r="A93" s="63" t="s">
        <v>795</v>
      </c>
      <c r="C93" s="825"/>
      <c r="D93" s="826"/>
      <c r="E93" s="826"/>
    </row>
    <row r="94" spans="1:5" ht="15.75" x14ac:dyDescent="0.3">
      <c r="A94" s="63" t="s">
        <v>771</v>
      </c>
      <c r="B94" s="63"/>
      <c r="C94" s="63"/>
      <c r="D94" s="63"/>
      <c r="E94" s="63"/>
    </row>
    <row r="95" spans="1:5" ht="18" x14ac:dyDescent="0.25">
      <c r="A95" s="1848" t="s">
        <v>388</v>
      </c>
      <c r="B95" s="1848"/>
      <c r="C95" s="1848"/>
      <c r="D95" s="1848"/>
      <c r="E95" s="1848"/>
    </row>
    <row r="96" spans="1:5" x14ac:dyDescent="0.25">
      <c r="A96" s="1854" t="s">
        <v>389</v>
      </c>
      <c r="B96" s="1854"/>
      <c r="C96" s="1854"/>
      <c r="D96" s="1854"/>
      <c r="E96" s="1854"/>
    </row>
    <row r="97" spans="1:5" ht="36.75" customHeight="1" thickBot="1" x14ac:dyDescent="0.35">
      <c r="A97" s="803" t="s">
        <v>635</v>
      </c>
      <c r="B97" s="1849" t="s">
        <v>562</v>
      </c>
      <c r="C97" s="1850"/>
      <c r="D97" s="1850"/>
      <c r="E97" s="804" t="s">
        <v>390</v>
      </c>
    </row>
    <row r="98" spans="1:5" ht="15.75" thickBot="1" x14ac:dyDescent="0.3">
      <c r="A98" s="805" t="s">
        <v>391</v>
      </c>
      <c r="B98" s="806">
        <v>2020</v>
      </c>
      <c r="C98" s="806">
        <v>2021</v>
      </c>
      <c r="D98" s="806" t="s">
        <v>755</v>
      </c>
      <c r="E98" s="807" t="s">
        <v>392</v>
      </c>
    </row>
    <row r="99" spans="1:5" x14ac:dyDescent="0.25">
      <c r="A99" s="808" t="s">
        <v>393</v>
      </c>
      <c r="B99" s="809"/>
      <c r="C99" s="809"/>
      <c r="D99" s="809"/>
      <c r="E99" s="810">
        <f t="shared" ref="E99:E104" si="6">SUM(B99:D99)</f>
        <v>0</v>
      </c>
    </row>
    <row r="100" spans="1:5" x14ac:dyDescent="0.25">
      <c r="A100" s="811" t="s">
        <v>394</v>
      </c>
      <c r="B100" s="812"/>
      <c r="C100" s="812"/>
      <c r="D100" s="812"/>
      <c r="E100" s="813">
        <f t="shared" si="6"/>
        <v>0</v>
      </c>
    </row>
    <row r="101" spans="1:5" x14ac:dyDescent="0.25">
      <c r="A101" s="811" t="s">
        <v>395</v>
      </c>
      <c r="B101" s="812"/>
      <c r="C101" s="812"/>
      <c r="D101" s="812"/>
      <c r="E101" s="813">
        <f t="shared" si="6"/>
        <v>0</v>
      </c>
    </row>
    <row r="102" spans="1:5" x14ac:dyDescent="0.25">
      <c r="A102" s="811" t="s">
        <v>396</v>
      </c>
      <c r="B102" s="812"/>
      <c r="C102" s="812"/>
      <c r="D102" s="812"/>
      <c r="E102" s="813">
        <f t="shared" si="6"/>
        <v>0</v>
      </c>
    </row>
    <row r="103" spans="1:5" x14ac:dyDescent="0.25">
      <c r="A103" s="811" t="s">
        <v>397</v>
      </c>
      <c r="B103" s="812"/>
      <c r="C103" s="812"/>
      <c r="D103" s="812"/>
      <c r="E103" s="813">
        <f t="shared" si="6"/>
        <v>0</v>
      </c>
    </row>
    <row r="104" spans="1:5" ht="15.75" thickBot="1" x14ac:dyDescent="0.3">
      <c r="A104" s="814" t="s">
        <v>756</v>
      </c>
      <c r="B104" s="815">
        <v>875512</v>
      </c>
      <c r="C104" s="815"/>
      <c r="D104" s="815"/>
      <c r="E104" s="813">
        <f t="shared" si="6"/>
        <v>875512</v>
      </c>
    </row>
    <row r="105" spans="1:5" ht="15.75" thickBot="1" x14ac:dyDescent="0.3">
      <c r="A105" s="816" t="s">
        <v>391</v>
      </c>
      <c r="B105" s="817">
        <f>B99+SUM(B100:B104)</f>
        <v>875512</v>
      </c>
      <c r="C105" s="817">
        <f>C99+SUM(C100:C104)</f>
        <v>0</v>
      </c>
      <c r="D105" s="817">
        <f>D99+SUM(D100:D104)</f>
        <v>0</v>
      </c>
      <c r="E105" s="818">
        <f>E99+SUM(E100:E104)</f>
        <v>875512</v>
      </c>
    </row>
    <row r="106" spans="1:5" ht="15.75" thickBot="1" x14ac:dyDescent="0.3">
      <c r="A106" s="819"/>
      <c r="B106" s="819"/>
      <c r="C106" s="819"/>
      <c r="D106" s="819"/>
      <c r="E106" s="819"/>
    </row>
    <row r="107" spans="1:5" ht="15.75" thickBot="1" x14ac:dyDescent="0.3">
      <c r="A107" s="805" t="s">
        <v>398</v>
      </c>
      <c r="B107" s="806">
        <v>2020</v>
      </c>
      <c r="C107" s="806">
        <v>2021</v>
      </c>
      <c r="D107" s="806" t="s">
        <v>755</v>
      </c>
      <c r="E107" s="807" t="s">
        <v>392</v>
      </c>
    </row>
    <row r="108" spans="1:5" x14ac:dyDescent="0.25">
      <c r="A108" s="808" t="s">
        <v>399</v>
      </c>
      <c r="B108" s="809">
        <v>0</v>
      </c>
      <c r="C108" s="809"/>
      <c r="D108" s="809"/>
      <c r="E108" s="810">
        <f t="shared" ref="E108:E114" si="7">SUM(B108:D108)</f>
        <v>0</v>
      </c>
    </row>
    <row r="109" spans="1:5" x14ac:dyDescent="0.25">
      <c r="A109" s="820" t="s">
        <v>400</v>
      </c>
      <c r="B109" s="812">
        <v>871012</v>
      </c>
      <c r="C109" s="812"/>
      <c r="D109" s="812"/>
      <c r="E109" s="813">
        <f t="shared" si="7"/>
        <v>871012</v>
      </c>
    </row>
    <row r="110" spans="1:5" x14ac:dyDescent="0.25">
      <c r="A110" s="811" t="s">
        <v>401</v>
      </c>
      <c r="B110" s="812">
        <v>4500</v>
      </c>
      <c r="C110" s="812"/>
      <c r="D110" s="812"/>
      <c r="E110" s="813">
        <f t="shared" si="7"/>
        <v>4500</v>
      </c>
    </row>
    <row r="111" spans="1:5" x14ac:dyDescent="0.25">
      <c r="A111" s="811" t="s">
        <v>211</v>
      </c>
      <c r="B111" s="812"/>
      <c r="C111" s="812"/>
      <c r="D111" s="812"/>
      <c r="E111" s="813">
        <f t="shared" si="7"/>
        <v>0</v>
      </c>
    </row>
    <row r="112" spans="1:5" x14ac:dyDescent="0.25">
      <c r="A112" s="821"/>
      <c r="B112" s="827"/>
      <c r="C112" s="812"/>
      <c r="D112" s="812"/>
      <c r="E112" s="813">
        <f t="shared" si="7"/>
        <v>0</v>
      </c>
    </row>
    <row r="113" spans="1:5" x14ac:dyDescent="0.25">
      <c r="A113" s="821"/>
      <c r="B113" s="812"/>
      <c r="C113" s="812"/>
      <c r="D113" s="812"/>
      <c r="E113" s="813">
        <f t="shared" si="7"/>
        <v>0</v>
      </c>
    </row>
    <row r="114" spans="1:5" ht="15.75" thickBot="1" x14ac:dyDescent="0.3">
      <c r="A114" s="814"/>
      <c r="B114" s="822"/>
      <c r="C114" s="822"/>
      <c r="D114" s="822"/>
      <c r="E114" s="823">
        <f t="shared" si="7"/>
        <v>0</v>
      </c>
    </row>
    <row r="115" spans="1:5" ht="15.75" thickBot="1" x14ac:dyDescent="0.3">
      <c r="A115" s="816" t="s">
        <v>403</v>
      </c>
      <c r="B115" s="817">
        <f>SUM(B108:B114)</f>
        <v>875512</v>
      </c>
      <c r="C115" s="817">
        <f>SUM(C108:C114)</f>
        <v>0</v>
      </c>
      <c r="D115" s="817">
        <f>SUM(D108:D114)</f>
        <v>0</v>
      </c>
      <c r="E115" s="818">
        <f>SUM(E108:E114)</f>
        <v>875512</v>
      </c>
    </row>
    <row r="116" spans="1:5" ht="15.75" x14ac:dyDescent="0.3">
      <c r="A116" s="824"/>
      <c r="B116" s="824"/>
      <c r="C116" s="824"/>
      <c r="D116" s="824"/>
      <c r="E116" s="824"/>
    </row>
    <row r="117" spans="1:5" x14ac:dyDescent="0.25">
      <c r="A117" s="1851" t="s">
        <v>757</v>
      </c>
      <c r="B117" s="1851"/>
      <c r="C117" s="1851"/>
      <c r="D117" s="1851"/>
      <c r="E117" s="1851"/>
    </row>
    <row r="118" spans="1:5" ht="16.5" thickBot="1" x14ac:dyDescent="0.35">
      <c r="A118" s="824"/>
      <c r="B118" s="824"/>
      <c r="C118" s="824"/>
      <c r="D118" s="824"/>
      <c r="E118" s="824"/>
    </row>
    <row r="119" spans="1:5" ht="16.5" thickBot="1" x14ac:dyDescent="0.35">
      <c r="A119" s="1852" t="s">
        <v>404</v>
      </c>
      <c r="B119" s="1852"/>
      <c r="C119" s="1852"/>
      <c r="D119" s="1853" t="s">
        <v>405</v>
      </c>
      <c r="E119" s="1853"/>
    </row>
    <row r="120" spans="1:5" ht="15.75" x14ac:dyDescent="0.3">
      <c r="A120" s="1859"/>
      <c r="B120" s="1859"/>
      <c r="C120" s="1859"/>
      <c r="D120" s="1860"/>
      <c r="E120" s="1860"/>
    </row>
    <row r="121" spans="1:5" ht="16.5" thickBot="1" x14ac:dyDescent="0.35">
      <c r="A121" s="1855"/>
      <c r="B121" s="1855"/>
      <c r="C121" s="1855"/>
      <c r="D121" s="1856"/>
      <c r="E121" s="1856"/>
    </row>
    <row r="122" spans="1:5" ht="16.5" thickBot="1" x14ac:dyDescent="0.35">
      <c r="A122" s="1857" t="s">
        <v>403</v>
      </c>
      <c r="B122" s="1857"/>
      <c r="C122" s="1857"/>
      <c r="D122" s="1858">
        <f>SUM(D120:E121)</f>
        <v>0</v>
      </c>
      <c r="E122" s="1858"/>
    </row>
    <row r="123" spans="1:5" ht="15.75" x14ac:dyDescent="0.3">
      <c r="A123" s="850"/>
      <c r="B123" s="850"/>
      <c r="C123" s="850"/>
      <c r="D123" s="851"/>
      <c r="E123" s="851"/>
    </row>
    <row r="124" spans="1:5" ht="15.75" x14ac:dyDescent="0.3">
      <c r="A124" s="63" t="s">
        <v>796</v>
      </c>
      <c r="C124" s="825"/>
      <c r="D124" s="826"/>
      <c r="E124" s="826"/>
    </row>
    <row r="125" spans="1:5" ht="15.75" x14ac:dyDescent="0.3">
      <c r="A125" s="63" t="s">
        <v>772</v>
      </c>
      <c r="B125" s="63"/>
      <c r="C125" s="63"/>
      <c r="D125" s="63"/>
      <c r="E125" s="63"/>
    </row>
    <row r="126" spans="1:5" ht="18" x14ac:dyDescent="0.25">
      <c r="A126" s="1848" t="s">
        <v>388</v>
      </c>
      <c r="B126" s="1848"/>
      <c r="C126" s="1848"/>
      <c r="D126" s="1848"/>
      <c r="E126" s="1848"/>
    </row>
    <row r="127" spans="1:5" x14ac:dyDescent="0.25">
      <c r="A127" s="1854" t="s">
        <v>389</v>
      </c>
      <c r="B127" s="1854"/>
      <c r="C127" s="1854"/>
      <c r="D127" s="1854"/>
      <c r="E127" s="1854"/>
    </row>
    <row r="128" spans="1:5" ht="37.5" customHeight="1" thickBot="1" x14ac:dyDescent="0.35">
      <c r="A128" s="803" t="s">
        <v>635</v>
      </c>
      <c r="B128" s="1849" t="s">
        <v>638</v>
      </c>
      <c r="C128" s="1850"/>
      <c r="D128" s="1850"/>
      <c r="E128" s="804" t="s">
        <v>390</v>
      </c>
    </row>
    <row r="129" spans="1:5" ht="15.75" thickBot="1" x14ac:dyDescent="0.3">
      <c r="A129" s="805" t="s">
        <v>391</v>
      </c>
      <c r="B129" s="806">
        <v>2020</v>
      </c>
      <c r="C129" s="806">
        <v>2021</v>
      </c>
      <c r="D129" s="806" t="s">
        <v>755</v>
      </c>
      <c r="E129" s="807" t="s">
        <v>392</v>
      </c>
    </row>
    <row r="130" spans="1:5" x14ac:dyDescent="0.25">
      <c r="A130" s="808" t="s">
        <v>393</v>
      </c>
      <c r="B130" s="809"/>
      <c r="C130" s="809"/>
      <c r="D130" s="809"/>
      <c r="E130" s="810">
        <f t="shared" ref="E130:E135" si="8">SUM(B130:D130)</f>
        <v>0</v>
      </c>
    </row>
    <row r="131" spans="1:5" x14ac:dyDescent="0.25">
      <c r="A131" s="811" t="s">
        <v>394</v>
      </c>
      <c r="B131" s="812"/>
      <c r="C131" s="812"/>
      <c r="D131" s="812"/>
      <c r="E131" s="813">
        <f t="shared" si="8"/>
        <v>0</v>
      </c>
    </row>
    <row r="132" spans="1:5" x14ac:dyDescent="0.25">
      <c r="A132" s="811" t="s">
        <v>395</v>
      </c>
      <c r="B132" s="812"/>
      <c r="C132" s="812"/>
      <c r="D132" s="812"/>
      <c r="E132" s="813">
        <f t="shared" si="8"/>
        <v>0</v>
      </c>
    </row>
    <row r="133" spans="1:5" x14ac:dyDescent="0.25">
      <c r="A133" s="811" t="s">
        <v>396</v>
      </c>
      <c r="B133" s="812"/>
      <c r="C133" s="812"/>
      <c r="D133" s="812"/>
      <c r="E133" s="813">
        <f t="shared" si="8"/>
        <v>0</v>
      </c>
    </row>
    <row r="134" spans="1:5" x14ac:dyDescent="0.25">
      <c r="A134" s="811" t="s">
        <v>397</v>
      </c>
      <c r="B134" s="812"/>
      <c r="C134" s="812"/>
      <c r="D134" s="812"/>
      <c r="E134" s="813">
        <f t="shared" si="8"/>
        <v>0</v>
      </c>
    </row>
    <row r="135" spans="1:5" ht="15.75" thickBot="1" x14ac:dyDescent="0.3">
      <c r="A135" s="814" t="s">
        <v>756</v>
      </c>
      <c r="B135" s="815">
        <v>170258</v>
      </c>
      <c r="C135" s="815"/>
      <c r="D135" s="815"/>
      <c r="E135" s="813">
        <f t="shared" si="8"/>
        <v>170258</v>
      </c>
    </row>
    <row r="136" spans="1:5" ht="15.75" thickBot="1" x14ac:dyDescent="0.3">
      <c r="A136" s="816" t="s">
        <v>391</v>
      </c>
      <c r="B136" s="817">
        <f>B130+SUM(B131:B135)</f>
        <v>170258</v>
      </c>
      <c r="C136" s="817">
        <f>C130+SUM(C131:C135)</f>
        <v>0</v>
      </c>
      <c r="D136" s="817">
        <f>D130+SUM(D131:D135)</f>
        <v>0</v>
      </c>
      <c r="E136" s="818">
        <f>E130+SUM(E131:E135)</f>
        <v>170258</v>
      </c>
    </row>
    <row r="137" spans="1:5" ht="15.75" thickBot="1" x14ac:dyDescent="0.3">
      <c r="A137" s="819"/>
      <c r="B137" s="819"/>
      <c r="C137" s="819"/>
      <c r="D137" s="819"/>
      <c r="E137" s="819"/>
    </row>
    <row r="138" spans="1:5" ht="15.75" thickBot="1" x14ac:dyDescent="0.3">
      <c r="A138" s="805" t="s">
        <v>398</v>
      </c>
      <c r="B138" s="806">
        <v>2020</v>
      </c>
      <c r="C138" s="806">
        <v>2021</v>
      </c>
      <c r="D138" s="806" t="s">
        <v>755</v>
      </c>
      <c r="E138" s="807" t="s">
        <v>392</v>
      </c>
    </row>
    <row r="139" spans="1:5" x14ac:dyDescent="0.25">
      <c r="A139" s="808" t="s">
        <v>399</v>
      </c>
      <c r="B139" s="809"/>
      <c r="C139" s="809"/>
      <c r="D139" s="809"/>
      <c r="E139" s="810">
        <f t="shared" ref="E139:E145" si="9">SUM(B139:D139)</f>
        <v>0</v>
      </c>
    </row>
    <row r="140" spans="1:5" x14ac:dyDescent="0.25">
      <c r="A140" s="820" t="s">
        <v>400</v>
      </c>
      <c r="B140" s="812"/>
      <c r="C140" s="812"/>
      <c r="D140" s="812"/>
      <c r="E140" s="813">
        <f t="shared" si="9"/>
        <v>0</v>
      </c>
    </row>
    <row r="141" spans="1:5" x14ac:dyDescent="0.25">
      <c r="A141" s="811" t="s">
        <v>401</v>
      </c>
      <c r="B141" s="812">
        <v>3000</v>
      </c>
      <c r="C141" s="812"/>
      <c r="D141" s="812"/>
      <c r="E141" s="813">
        <f t="shared" si="9"/>
        <v>3000</v>
      </c>
    </row>
    <row r="142" spans="1:5" x14ac:dyDescent="0.25">
      <c r="A142" s="811" t="s">
        <v>402</v>
      </c>
      <c r="B142" s="812"/>
      <c r="C142" s="812"/>
      <c r="D142" s="812"/>
      <c r="E142" s="813">
        <f t="shared" si="9"/>
        <v>0</v>
      </c>
    </row>
    <row r="143" spans="1:5" x14ac:dyDescent="0.25">
      <c r="A143" s="821" t="s">
        <v>229</v>
      </c>
      <c r="B143" s="827">
        <v>167258</v>
      </c>
      <c r="C143" s="812"/>
      <c r="D143" s="812"/>
      <c r="E143" s="813">
        <f t="shared" si="9"/>
        <v>167258</v>
      </c>
    </row>
    <row r="144" spans="1:5" x14ac:dyDescent="0.25">
      <c r="A144" s="821"/>
      <c r="B144" s="812"/>
      <c r="C144" s="812"/>
      <c r="D144" s="812"/>
      <c r="E144" s="813">
        <f t="shared" si="9"/>
        <v>0</v>
      </c>
    </row>
    <row r="145" spans="1:5" ht="15.75" thickBot="1" x14ac:dyDescent="0.3">
      <c r="A145" s="814"/>
      <c r="B145" s="822"/>
      <c r="C145" s="822"/>
      <c r="D145" s="822"/>
      <c r="E145" s="823">
        <f t="shared" si="9"/>
        <v>0</v>
      </c>
    </row>
    <row r="146" spans="1:5" ht="15.75" thickBot="1" x14ac:dyDescent="0.3">
      <c r="A146" s="816" t="s">
        <v>403</v>
      </c>
      <c r="B146" s="817">
        <f>SUM(B139:B145)</f>
        <v>170258</v>
      </c>
      <c r="C146" s="817">
        <f>SUM(C139:C145)</f>
        <v>0</v>
      </c>
      <c r="D146" s="817">
        <f>SUM(D139:D145)</f>
        <v>0</v>
      </c>
      <c r="E146" s="818">
        <f>SUM(E139:E145)</f>
        <v>170258</v>
      </c>
    </row>
    <row r="147" spans="1:5" ht="15.75" x14ac:dyDescent="0.3">
      <c r="A147" s="824"/>
      <c r="B147" s="824"/>
      <c r="C147" s="824"/>
      <c r="D147" s="824"/>
      <c r="E147" s="824"/>
    </row>
    <row r="148" spans="1:5" x14ac:dyDescent="0.25">
      <c r="A148" s="1851" t="s">
        <v>757</v>
      </c>
      <c r="B148" s="1851"/>
      <c r="C148" s="1851"/>
      <c r="D148" s="1851"/>
      <c r="E148" s="1851"/>
    </row>
    <row r="149" spans="1:5" ht="16.5" thickBot="1" x14ac:dyDescent="0.35">
      <c r="A149" s="824"/>
      <c r="B149" s="824"/>
      <c r="C149" s="824"/>
      <c r="D149" s="824"/>
      <c r="E149" s="824"/>
    </row>
    <row r="150" spans="1:5" ht="16.5" thickBot="1" x14ac:dyDescent="0.35">
      <c r="A150" s="1852" t="s">
        <v>404</v>
      </c>
      <c r="B150" s="1852"/>
      <c r="C150" s="1852"/>
      <c r="D150" s="1853" t="s">
        <v>405</v>
      </c>
      <c r="E150" s="1853"/>
    </row>
    <row r="151" spans="1:5" ht="15.75" x14ac:dyDescent="0.3">
      <c r="A151" s="1859"/>
      <c r="B151" s="1859"/>
      <c r="C151" s="1859"/>
      <c r="D151" s="1860"/>
      <c r="E151" s="1860"/>
    </row>
    <row r="152" spans="1:5" ht="16.5" thickBot="1" x14ac:dyDescent="0.35">
      <c r="A152" s="1855"/>
      <c r="B152" s="1855"/>
      <c r="C152" s="1855"/>
      <c r="D152" s="1856"/>
      <c r="E152" s="1856"/>
    </row>
    <row r="153" spans="1:5" ht="16.5" thickBot="1" x14ac:dyDescent="0.35">
      <c r="A153" s="1857" t="s">
        <v>403</v>
      </c>
      <c r="B153" s="1857"/>
      <c r="C153" s="1857"/>
      <c r="D153" s="1858">
        <f>SUM(D151:E152)</f>
        <v>0</v>
      </c>
      <c r="E153" s="1858"/>
    </row>
    <row r="154" spans="1:5" ht="15.75" hidden="1" x14ac:dyDescent="0.3">
      <c r="A154" s="63" t="s">
        <v>648</v>
      </c>
      <c r="B154" s="63"/>
      <c r="C154" s="63"/>
      <c r="D154" s="63"/>
      <c r="E154" s="63"/>
    </row>
    <row r="155" spans="1:5" ht="18" hidden="1" x14ac:dyDescent="0.25">
      <c r="A155" s="1848" t="s">
        <v>388</v>
      </c>
      <c r="B155" s="1848"/>
      <c r="C155" s="1848"/>
      <c r="D155" s="1848"/>
      <c r="E155" s="1848"/>
    </row>
    <row r="156" spans="1:5" hidden="1" x14ac:dyDescent="0.25">
      <c r="A156" s="1854" t="s">
        <v>389</v>
      </c>
      <c r="B156" s="1854"/>
      <c r="C156" s="1854"/>
      <c r="D156" s="1854"/>
      <c r="E156" s="1854"/>
    </row>
    <row r="157" spans="1:5" ht="37.5" hidden="1" customHeight="1" x14ac:dyDescent="0.3">
      <c r="A157" s="803" t="s">
        <v>635</v>
      </c>
      <c r="B157" s="1849" t="s">
        <v>564</v>
      </c>
      <c r="C157" s="1850"/>
      <c r="D157" s="1850"/>
      <c r="E157" s="804" t="s">
        <v>390</v>
      </c>
    </row>
    <row r="158" spans="1:5" hidden="1" x14ac:dyDescent="0.25">
      <c r="A158" s="805" t="s">
        <v>391</v>
      </c>
      <c r="B158" s="806">
        <v>2019</v>
      </c>
      <c r="C158" s="806">
        <v>2020</v>
      </c>
      <c r="D158" s="806" t="s">
        <v>667</v>
      </c>
      <c r="E158" s="807" t="s">
        <v>392</v>
      </c>
    </row>
    <row r="159" spans="1:5" hidden="1" x14ac:dyDescent="0.25">
      <c r="A159" s="808" t="s">
        <v>393</v>
      </c>
      <c r="B159" s="809"/>
      <c r="C159" s="809"/>
      <c r="D159" s="809"/>
      <c r="E159" s="810">
        <f t="shared" ref="E159:E164" si="10">SUM(B159:D159)</f>
        <v>0</v>
      </c>
    </row>
    <row r="160" spans="1:5" hidden="1" x14ac:dyDescent="0.25">
      <c r="A160" s="811" t="s">
        <v>394</v>
      </c>
      <c r="B160" s="812"/>
      <c r="C160" s="812"/>
      <c r="D160" s="812"/>
      <c r="E160" s="813">
        <f t="shared" si="10"/>
        <v>0</v>
      </c>
    </row>
    <row r="161" spans="1:5" hidden="1" x14ac:dyDescent="0.25">
      <c r="A161" s="811" t="s">
        <v>395</v>
      </c>
      <c r="B161" s="812"/>
      <c r="C161" s="812"/>
      <c r="D161" s="812"/>
      <c r="E161" s="813">
        <f t="shared" si="10"/>
        <v>0</v>
      </c>
    </row>
    <row r="162" spans="1:5" hidden="1" x14ac:dyDescent="0.25">
      <c r="A162" s="811" t="s">
        <v>396</v>
      </c>
      <c r="B162" s="812"/>
      <c r="C162" s="812"/>
      <c r="D162" s="812"/>
      <c r="E162" s="813">
        <f t="shared" si="10"/>
        <v>0</v>
      </c>
    </row>
    <row r="163" spans="1:5" hidden="1" x14ac:dyDescent="0.25">
      <c r="A163" s="811" t="s">
        <v>397</v>
      </c>
      <c r="B163" s="812"/>
      <c r="C163" s="812"/>
      <c r="D163" s="812"/>
      <c r="E163" s="813">
        <f t="shared" si="10"/>
        <v>0</v>
      </c>
    </row>
    <row r="164" spans="1:5" hidden="1" x14ac:dyDescent="0.25">
      <c r="A164" s="814" t="s">
        <v>689</v>
      </c>
      <c r="B164" s="815"/>
      <c r="C164" s="815"/>
      <c r="D164" s="815"/>
      <c r="E164" s="813">
        <f t="shared" si="10"/>
        <v>0</v>
      </c>
    </row>
    <row r="165" spans="1:5" ht="15.75" hidden="1" thickBot="1" x14ac:dyDescent="0.3">
      <c r="A165" s="816" t="s">
        <v>391</v>
      </c>
      <c r="B165" s="817">
        <f>B159+SUM(B160:B164)</f>
        <v>0</v>
      </c>
      <c r="C165" s="817">
        <f>C159+SUM(C160:C164)</f>
        <v>0</v>
      </c>
      <c r="D165" s="817">
        <f>D159+SUM(D160:D164)</f>
        <v>0</v>
      </c>
      <c r="E165" s="818">
        <f>E159+SUM(E160:E164)</f>
        <v>0</v>
      </c>
    </row>
    <row r="166" spans="1:5" hidden="1" x14ac:dyDescent="0.25">
      <c r="A166" s="819"/>
      <c r="B166" s="819"/>
      <c r="C166" s="819"/>
      <c r="D166" s="819"/>
      <c r="E166" s="819"/>
    </row>
    <row r="167" spans="1:5" hidden="1" x14ac:dyDescent="0.25">
      <c r="A167" s="805" t="s">
        <v>398</v>
      </c>
      <c r="B167" s="806">
        <v>2019</v>
      </c>
      <c r="C167" s="806">
        <v>2020</v>
      </c>
      <c r="D167" s="806" t="s">
        <v>667</v>
      </c>
      <c r="E167" s="807" t="s">
        <v>392</v>
      </c>
    </row>
    <row r="168" spans="1:5" hidden="1" x14ac:dyDescent="0.25">
      <c r="A168" s="808" t="s">
        <v>399</v>
      </c>
      <c r="B168" s="809"/>
      <c r="C168" s="809"/>
      <c r="D168" s="809"/>
      <c r="E168" s="810">
        <f t="shared" ref="E168:E174" si="11">SUM(B168:D168)</f>
        <v>0</v>
      </c>
    </row>
    <row r="169" spans="1:5" hidden="1" x14ac:dyDescent="0.25">
      <c r="A169" s="820" t="s">
        <v>400</v>
      </c>
      <c r="B169" s="812"/>
      <c r="C169" s="812"/>
      <c r="D169" s="812"/>
      <c r="E169" s="813">
        <f t="shared" si="11"/>
        <v>0</v>
      </c>
    </row>
    <row r="170" spans="1:5" hidden="1" x14ac:dyDescent="0.25">
      <c r="A170" s="811" t="s">
        <v>401</v>
      </c>
      <c r="B170" s="812"/>
      <c r="C170" s="812"/>
      <c r="D170" s="812"/>
      <c r="E170" s="813">
        <f t="shared" si="11"/>
        <v>0</v>
      </c>
    </row>
    <row r="171" spans="1:5" hidden="1" x14ac:dyDescent="0.25">
      <c r="A171" s="811" t="s">
        <v>402</v>
      </c>
      <c r="B171" s="812"/>
      <c r="C171" s="812"/>
      <c r="D171" s="812"/>
      <c r="E171" s="813">
        <f t="shared" si="11"/>
        <v>0</v>
      </c>
    </row>
    <row r="172" spans="1:5" hidden="1" x14ac:dyDescent="0.25">
      <c r="A172" s="821"/>
      <c r="B172" s="827"/>
      <c r="C172" s="812"/>
      <c r="D172" s="812"/>
      <c r="E172" s="813">
        <f t="shared" si="11"/>
        <v>0</v>
      </c>
    </row>
    <row r="173" spans="1:5" hidden="1" x14ac:dyDescent="0.25">
      <c r="A173" s="821"/>
      <c r="B173" s="812"/>
      <c r="C173" s="812"/>
      <c r="D173" s="812"/>
      <c r="E173" s="813">
        <f t="shared" si="11"/>
        <v>0</v>
      </c>
    </row>
    <row r="174" spans="1:5" hidden="1" x14ac:dyDescent="0.25">
      <c r="A174" s="814"/>
      <c r="B174" s="822"/>
      <c r="C174" s="822"/>
      <c r="D174" s="822"/>
      <c r="E174" s="823">
        <f t="shared" si="11"/>
        <v>0</v>
      </c>
    </row>
    <row r="175" spans="1:5" ht="15.75" hidden="1" thickBot="1" x14ac:dyDescent="0.3">
      <c r="A175" s="816" t="s">
        <v>403</v>
      </c>
      <c r="B175" s="817">
        <f>SUM(B168:B174)</f>
        <v>0</v>
      </c>
      <c r="C175" s="817">
        <f>SUM(C168:C174)</f>
        <v>0</v>
      </c>
      <c r="D175" s="817">
        <f>SUM(D168:D174)</f>
        <v>0</v>
      </c>
      <c r="E175" s="818">
        <f>SUM(E168:E174)</f>
        <v>0</v>
      </c>
    </row>
    <row r="176" spans="1:5" ht="15.75" hidden="1" x14ac:dyDescent="0.3">
      <c r="A176" s="824"/>
      <c r="B176" s="824"/>
      <c r="C176" s="824"/>
      <c r="D176" s="824"/>
      <c r="E176" s="824"/>
    </row>
    <row r="177" spans="1:5" hidden="1" x14ac:dyDescent="0.25">
      <c r="A177" s="1851" t="s">
        <v>647</v>
      </c>
      <c r="B177" s="1851"/>
      <c r="C177" s="1851"/>
      <c r="D177" s="1851"/>
      <c r="E177" s="1851"/>
    </row>
    <row r="178" spans="1:5" ht="15.75" hidden="1" x14ac:dyDescent="0.3">
      <c r="A178" s="824"/>
      <c r="B178" s="824"/>
      <c r="C178" s="824"/>
      <c r="D178" s="824"/>
      <c r="E178" s="824"/>
    </row>
    <row r="179" spans="1:5" ht="15.75" hidden="1" x14ac:dyDescent="0.3">
      <c r="A179" s="1852" t="s">
        <v>404</v>
      </c>
      <c r="B179" s="1852"/>
      <c r="C179" s="1852"/>
      <c r="D179" s="1853" t="s">
        <v>405</v>
      </c>
      <c r="E179" s="1853"/>
    </row>
    <row r="180" spans="1:5" ht="15.75" hidden="1" x14ac:dyDescent="0.3">
      <c r="A180" s="1859"/>
      <c r="B180" s="1859"/>
      <c r="C180" s="1859"/>
      <c r="D180" s="1860"/>
      <c r="E180" s="1860"/>
    </row>
    <row r="181" spans="1:5" ht="15.75" hidden="1" x14ac:dyDescent="0.3">
      <c r="A181" s="1855"/>
      <c r="B181" s="1855"/>
      <c r="C181" s="1855"/>
      <c r="D181" s="1856"/>
      <c r="E181" s="1856"/>
    </row>
    <row r="182" spans="1:5" ht="16.5" hidden="1" thickBot="1" x14ac:dyDescent="0.35">
      <c r="A182" s="1857" t="s">
        <v>403</v>
      </c>
      <c r="B182" s="1857"/>
      <c r="C182" s="1857"/>
      <c r="D182" s="1858">
        <f>SUM(D180:E181)</f>
        <v>0</v>
      </c>
      <c r="E182" s="1858"/>
    </row>
    <row r="183" spans="1:5" hidden="1" x14ac:dyDescent="0.25"/>
    <row r="185" spans="1:5" ht="15.75" x14ac:dyDescent="0.3">
      <c r="A185" s="63" t="s">
        <v>797</v>
      </c>
    </row>
    <row r="186" spans="1:5" ht="15.75" x14ac:dyDescent="0.3">
      <c r="A186" s="63" t="s">
        <v>773</v>
      </c>
      <c r="B186" s="63"/>
      <c r="C186" s="63"/>
      <c r="D186" s="63"/>
      <c r="E186" s="63"/>
    </row>
    <row r="187" spans="1:5" ht="18" x14ac:dyDescent="0.25">
      <c r="A187" s="1848" t="s">
        <v>388</v>
      </c>
      <c r="B187" s="1848"/>
      <c r="C187" s="1848"/>
      <c r="D187" s="1848"/>
      <c r="E187" s="1848"/>
    </row>
    <row r="188" spans="1:5" x14ac:dyDescent="0.25">
      <c r="A188" s="1854" t="s">
        <v>389</v>
      </c>
      <c r="B188" s="1854"/>
      <c r="C188" s="1854"/>
      <c r="D188" s="1854"/>
      <c r="E188" s="1854"/>
    </row>
    <row r="189" spans="1:5" ht="37.5" customHeight="1" thickBot="1" x14ac:dyDescent="0.35">
      <c r="A189" s="803" t="s">
        <v>635</v>
      </c>
      <c r="B189" s="1849" t="s">
        <v>639</v>
      </c>
      <c r="C189" s="1850"/>
      <c r="D189" s="1850"/>
      <c r="E189" s="804" t="s">
        <v>390</v>
      </c>
    </row>
    <row r="190" spans="1:5" ht="15.75" thickBot="1" x14ac:dyDescent="0.3">
      <c r="A190" s="805" t="s">
        <v>391</v>
      </c>
      <c r="B190" s="806">
        <v>2020</v>
      </c>
      <c r="C190" s="806">
        <v>2021</v>
      </c>
      <c r="D190" s="806" t="s">
        <v>755</v>
      </c>
      <c r="E190" s="807" t="s">
        <v>392</v>
      </c>
    </row>
    <row r="191" spans="1:5" x14ac:dyDescent="0.25">
      <c r="A191" s="808" t="s">
        <v>393</v>
      </c>
      <c r="B191" s="809"/>
      <c r="C191" s="809"/>
      <c r="D191" s="809"/>
      <c r="E191" s="810">
        <f t="shared" ref="E191:E196" si="12">SUM(B191:D191)</f>
        <v>0</v>
      </c>
    </row>
    <row r="192" spans="1:5" x14ac:dyDescent="0.25">
      <c r="A192" s="811" t="s">
        <v>394</v>
      </c>
      <c r="B192" s="812"/>
      <c r="C192" s="812"/>
      <c r="D192" s="812"/>
      <c r="E192" s="813">
        <f t="shared" si="12"/>
        <v>0</v>
      </c>
    </row>
    <row r="193" spans="1:5" x14ac:dyDescent="0.25">
      <c r="A193" s="811" t="s">
        <v>395</v>
      </c>
      <c r="B193" s="812"/>
      <c r="C193" s="812"/>
      <c r="D193" s="812"/>
      <c r="E193" s="813">
        <f t="shared" si="12"/>
        <v>0</v>
      </c>
    </row>
    <row r="194" spans="1:5" x14ac:dyDescent="0.25">
      <c r="A194" s="811" t="s">
        <v>396</v>
      </c>
      <c r="B194" s="812"/>
      <c r="C194" s="812"/>
      <c r="D194" s="812"/>
      <c r="E194" s="813">
        <f t="shared" si="12"/>
        <v>0</v>
      </c>
    </row>
    <row r="195" spans="1:5" x14ac:dyDescent="0.25">
      <c r="A195" s="811" t="s">
        <v>397</v>
      </c>
      <c r="B195" s="812"/>
      <c r="C195" s="812"/>
      <c r="D195" s="812"/>
      <c r="E195" s="813">
        <f t="shared" si="12"/>
        <v>0</v>
      </c>
    </row>
    <row r="196" spans="1:5" ht="15.75" thickBot="1" x14ac:dyDescent="0.3">
      <c r="A196" s="814" t="s">
        <v>756</v>
      </c>
      <c r="B196" s="815">
        <v>28913</v>
      </c>
      <c r="C196" s="815"/>
      <c r="D196" s="815"/>
      <c r="E196" s="813">
        <f t="shared" si="12"/>
        <v>28913</v>
      </c>
    </row>
    <row r="197" spans="1:5" ht="15.75" thickBot="1" x14ac:dyDescent="0.3">
      <c r="A197" s="816" t="s">
        <v>391</v>
      </c>
      <c r="B197" s="817">
        <f>B191+SUM(B192:B196)</f>
        <v>28913</v>
      </c>
      <c r="C197" s="817">
        <f>C191+SUM(C192:C196)</f>
        <v>0</v>
      </c>
      <c r="D197" s="817">
        <f>D191+SUM(D192:D196)</f>
        <v>0</v>
      </c>
      <c r="E197" s="818">
        <f>E191+SUM(E192:E196)</f>
        <v>28913</v>
      </c>
    </row>
    <row r="198" spans="1:5" ht="15.75" thickBot="1" x14ac:dyDescent="0.3">
      <c r="A198" s="819"/>
      <c r="B198" s="819"/>
      <c r="C198" s="819"/>
      <c r="D198" s="819"/>
      <c r="E198" s="819"/>
    </row>
    <row r="199" spans="1:5" ht="15.75" thickBot="1" x14ac:dyDescent="0.3">
      <c r="A199" s="805" t="s">
        <v>398</v>
      </c>
      <c r="B199" s="806">
        <v>2020</v>
      </c>
      <c r="C199" s="806">
        <v>2021</v>
      </c>
      <c r="D199" s="806" t="s">
        <v>755</v>
      </c>
      <c r="E199" s="807" t="s">
        <v>392</v>
      </c>
    </row>
    <row r="200" spans="1:5" x14ac:dyDescent="0.25">
      <c r="A200" s="808" t="s">
        <v>399</v>
      </c>
      <c r="B200" s="809">
        <v>0</v>
      </c>
      <c r="C200" s="809"/>
      <c r="D200" s="809"/>
      <c r="E200" s="810">
        <f t="shared" ref="E200:E206" si="13">SUM(B200:D200)</f>
        <v>0</v>
      </c>
    </row>
    <row r="201" spans="1:5" x14ac:dyDescent="0.25">
      <c r="A201" s="820" t="s">
        <v>400</v>
      </c>
      <c r="B201" s="812">
        <v>12700</v>
      </c>
      <c r="C201" s="812"/>
      <c r="D201" s="812"/>
      <c r="E201" s="813">
        <f t="shared" si="13"/>
        <v>12700</v>
      </c>
    </row>
    <row r="202" spans="1:5" x14ac:dyDescent="0.25">
      <c r="A202" s="811" t="s">
        <v>401</v>
      </c>
      <c r="B202" s="812"/>
      <c r="C202" s="812"/>
      <c r="D202" s="812"/>
      <c r="E202" s="813">
        <f t="shared" si="13"/>
        <v>0</v>
      </c>
    </row>
    <row r="203" spans="1:5" x14ac:dyDescent="0.25">
      <c r="A203" s="811" t="s">
        <v>402</v>
      </c>
      <c r="B203" s="812"/>
      <c r="C203" s="812"/>
      <c r="D203" s="812"/>
      <c r="E203" s="813">
        <f t="shared" si="13"/>
        <v>0</v>
      </c>
    </row>
    <row r="204" spans="1:5" x14ac:dyDescent="0.25">
      <c r="A204" s="821" t="s">
        <v>229</v>
      </c>
      <c r="B204" s="827">
        <v>16213</v>
      </c>
      <c r="C204" s="812"/>
      <c r="D204" s="812"/>
      <c r="E204" s="813">
        <f t="shared" si="13"/>
        <v>16213</v>
      </c>
    </row>
    <row r="205" spans="1:5" x14ac:dyDescent="0.25">
      <c r="A205" s="821"/>
      <c r="B205" s="812"/>
      <c r="C205" s="812"/>
      <c r="D205" s="812"/>
      <c r="E205" s="813">
        <f t="shared" si="13"/>
        <v>0</v>
      </c>
    </row>
    <row r="206" spans="1:5" ht="15.75" thickBot="1" x14ac:dyDescent="0.3">
      <c r="A206" s="814"/>
      <c r="B206" s="822"/>
      <c r="C206" s="822"/>
      <c r="D206" s="822"/>
      <c r="E206" s="823">
        <f t="shared" si="13"/>
        <v>0</v>
      </c>
    </row>
    <row r="207" spans="1:5" ht="15.75" thickBot="1" x14ac:dyDescent="0.3">
      <c r="A207" s="816" t="s">
        <v>403</v>
      </c>
      <c r="B207" s="817">
        <f>SUM(B200:B206)</f>
        <v>28913</v>
      </c>
      <c r="C207" s="817">
        <f>SUM(C200:C206)</f>
        <v>0</v>
      </c>
      <c r="D207" s="817">
        <f>SUM(D200:D206)</f>
        <v>0</v>
      </c>
      <c r="E207" s="818">
        <f>SUM(E200:E206)</f>
        <v>28913</v>
      </c>
    </row>
    <row r="208" spans="1:5" ht="15.75" x14ac:dyDescent="0.3">
      <c r="A208" s="824"/>
      <c r="B208" s="824"/>
      <c r="C208" s="824"/>
      <c r="D208" s="824"/>
      <c r="E208" s="824"/>
    </row>
    <row r="209" spans="1:5" x14ac:dyDescent="0.25">
      <c r="A209" s="1851" t="s">
        <v>757</v>
      </c>
      <c r="B209" s="1851"/>
      <c r="C209" s="1851"/>
      <c r="D209" s="1851"/>
      <c r="E209" s="1851"/>
    </row>
    <row r="210" spans="1:5" ht="16.5" thickBot="1" x14ac:dyDescent="0.35">
      <c r="A210" s="824"/>
      <c r="B210" s="824"/>
      <c r="C210" s="824"/>
      <c r="D210" s="824"/>
      <c r="E210" s="824"/>
    </row>
    <row r="211" spans="1:5" ht="16.5" thickBot="1" x14ac:dyDescent="0.35">
      <c r="A211" s="1852" t="s">
        <v>404</v>
      </c>
      <c r="B211" s="1852"/>
      <c r="C211" s="1852"/>
      <c r="D211" s="1853" t="s">
        <v>405</v>
      </c>
      <c r="E211" s="1853"/>
    </row>
    <row r="212" spans="1:5" ht="15.75" x14ac:dyDescent="0.3">
      <c r="A212" s="1859"/>
      <c r="B212" s="1859"/>
      <c r="C212" s="1859"/>
      <c r="D212" s="1860"/>
      <c r="E212" s="1860"/>
    </row>
    <row r="213" spans="1:5" ht="16.5" thickBot="1" x14ac:dyDescent="0.35">
      <c r="A213" s="1855"/>
      <c r="B213" s="1855"/>
      <c r="C213" s="1855"/>
      <c r="D213" s="1856"/>
      <c r="E213" s="1856"/>
    </row>
    <row r="214" spans="1:5" ht="16.5" thickBot="1" x14ac:dyDescent="0.35">
      <c r="A214" s="1857" t="s">
        <v>403</v>
      </c>
      <c r="B214" s="1857"/>
      <c r="C214" s="1857"/>
      <c r="D214" s="1858">
        <f>SUM(D212:E213)</f>
        <v>0</v>
      </c>
      <c r="E214" s="1858"/>
    </row>
    <row r="216" spans="1:5" ht="15.75" hidden="1" x14ac:dyDescent="0.3">
      <c r="A216" s="63" t="s">
        <v>649</v>
      </c>
      <c r="B216" s="63"/>
      <c r="C216" s="63"/>
      <c r="D216" s="63"/>
      <c r="E216" s="63"/>
    </row>
    <row r="217" spans="1:5" ht="18" hidden="1" x14ac:dyDescent="0.25">
      <c r="A217" s="1845" t="s">
        <v>388</v>
      </c>
      <c r="B217" s="1845"/>
      <c r="C217" s="1845"/>
      <c r="D217" s="1845"/>
      <c r="E217" s="1845"/>
    </row>
    <row r="218" spans="1:5" ht="15" hidden="1" customHeight="1" x14ac:dyDescent="0.25">
      <c r="A218" s="1846" t="s">
        <v>389</v>
      </c>
      <c r="B218" s="1846"/>
      <c r="C218" s="1846"/>
      <c r="D218" s="1846"/>
      <c r="E218" s="1846"/>
    </row>
    <row r="219" spans="1:5" ht="43.5" hidden="1" customHeight="1" x14ac:dyDescent="0.3">
      <c r="A219" s="1861" t="s">
        <v>759</v>
      </c>
      <c r="B219" s="1861"/>
      <c r="C219" s="1861"/>
      <c r="D219" s="1862" t="s">
        <v>390</v>
      </c>
      <c r="E219" s="1862"/>
    </row>
    <row r="220" spans="1:5" hidden="1" x14ac:dyDescent="0.25">
      <c r="A220" s="828" t="s">
        <v>391</v>
      </c>
      <c r="B220" s="829" t="s">
        <v>599</v>
      </c>
      <c r="C220" s="829" t="s">
        <v>606</v>
      </c>
      <c r="D220" s="829" t="s">
        <v>760</v>
      </c>
      <c r="E220" s="830" t="s">
        <v>392</v>
      </c>
    </row>
    <row r="221" spans="1:5" hidden="1" x14ac:dyDescent="0.25">
      <c r="A221" s="831" t="s">
        <v>393</v>
      </c>
      <c r="B221" s="558"/>
      <c r="C221" s="558"/>
      <c r="D221" s="558"/>
      <c r="E221" s="832">
        <f t="shared" ref="E221:E226" si="14">SUM(B221:D221)</f>
        <v>0</v>
      </c>
    </row>
    <row r="222" spans="1:5" hidden="1" x14ac:dyDescent="0.25">
      <c r="A222" s="833" t="s">
        <v>394</v>
      </c>
      <c r="B222" s="557"/>
      <c r="C222" s="557"/>
      <c r="D222" s="557"/>
      <c r="E222" s="834">
        <f t="shared" si="14"/>
        <v>0</v>
      </c>
    </row>
    <row r="223" spans="1:5" hidden="1" x14ac:dyDescent="0.25">
      <c r="A223" s="833" t="s">
        <v>395</v>
      </c>
      <c r="B223" s="557"/>
      <c r="C223" s="557"/>
      <c r="D223" s="557"/>
      <c r="E223" s="834">
        <f t="shared" si="14"/>
        <v>0</v>
      </c>
    </row>
    <row r="224" spans="1:5" hidden="1" x14ac:dyDescent="0.25">
      <c r="A224" s="833" t="s">
        <v>396</v>
      </c>
      <c r="B224" s="557"/>
      <c r="C224" s="557"/>
      <c r="D224" s="557"/>
      <c r="E224" s="834">
        <f t="shared" si="14"/>
        <v>0</v>
      </c>
    </row>
    <row r="225" spans="1:5" hidden="1" x14ac:dyDescent="0.25">
      <c r="A225" s="833" t="s">
        <v>397</v>
      </c>
      <c r="B225" s="557"/>
      <c r="C225" s="557"/>
      <c r="D225" s="557"/>
      <c r="E225" s="834">
        <f t="shared" si="14"/>
        <v>0</v>
      </c>
    </row>
    <row r="226" spans="1:5" hidden="1" x14ac:dyDescent="0.25">
      <c r="A226" s="561"/>
      <c r="B226" s="559"/>
      <c r="C226" s="559"/>
      <c r="D226" s="559"/>
      <c r="E226" s="834">
        <f t="shared" si="14"/>
        <v>0</v>
      </c>
    </row>
    <row r="227" spans="1:5" ht="15.75" hidden="1" thickBot="1" x14ac:dyDescent="0.3">
      <c r="A227" s="835" t="s">
        <v>391</v>
      </c>
      <c r="B227" s="836">
        <f>B221+SUM(B222:B226)</f>
        <v>0</v>
      </c>
      <c r="C227" s="836">
        <f>C221+SUM(C222:C226)</f>
        <v>0</v>
      </c>
      <c r="D227" s="836">
        <f>D221+SUM(D222:D226)</f>
        <v>0</v>
      </c>
      <c r="E227" s="837">
        <f>E221+SUM(E222:E226)</f>
        <v>0</v>
      </c>
    </row>
    <row r="228" spans="1:5" hidden="1" x14ac:dyDescent="0.25">
      <c r="A228" s="838"/>
      <c r="B228" s="838"/>
      <c r="C228" s="838"/>
      <c r="D228" s="838"/>
      <c r="E228" s="838"/>
    </row>
    <row r="229" spans="1:5" hidden="1" x14ac:dyDescent="0.25">
      <c r="A229" s="828" t="s">
        <v>398</v>
      </c>
      <c r="B229" s="829">
        <v>2018</v>
      </c>
      <c r="C229" s="829" t="s">
        <v>761</v>
      </c>
      <c r="D229" s="829" t="s">
        <v>762</v>
      </c>
      <c r="E229" s="830" t="s">
        <v>392</v>
      </c>
    </row>
    <row r="230" spans="1:5" hidden="1" x14ac:dyDescent="0.25">
      <c r="A230" s="831" t="s">
        <v>399</v>
      </c>
      <c r="B230" s="558"/>
      <c r="C230" s="558"/>
      <c r="D230" s="558"/>
      <c r="E230" s="832">
        <f>SUM(B230:D230)</f>
        <v>0</v>
      </c>
    </row>
    <row r="231" spans="1:5" hidden="1" x14ac:dyDescent="0.25">
      <c r="A231" s="839" t="s">
        <v>400</v>
      </c>
      <c r="B231" s="557"/>
      <c r="C231" s="557"/>
      <c r="D231" s="557"/>
      <c r="E231" s="834">
        <f>SUM(B231:D231)</f>
        <v>0</v>
      </c>
    </row>
    <row r="232" spans="1:5" hidden="1" x14ac:dyDescent="0.25">
      <c r="A232" s="833" t="s">
        <v>401</v>
      </c>
      <c r="B232" s="557"/>
      <c r="C232" s="557"/>
      <c r="D232" s="557"/>
      <c r="E232" s="834">
        <f>SUM(B232:D232)</f>
        <v>0</v>
      </c>
    </row>
    <row r="233" spans="1:5" hidden="1" x14ac:dyDescent="0.25">
      <c r="A233" s="833" t="s">
        <v>402</v>
      </c>
      <c r="B233" s="557"/>
      <c r="C233" s="557"/>
      <c r="D233" s="557"/>
      <c r="E233" s="834">
        <v>2539</v>
      </c>
    </row>
    <row r="234" spans="1:5" hidden="1" x14ac:dyDescent="0.25">
      <c r="A234" s="560"/>
      <c r="B234" s="557"/>
      <c r="C234" s="557"/>
      <c r="D234" s="557"/>
      <c r="E234" s="834">
        <f>SUM(B234:D234)</f>
        <v>0</v>
      </c>
    </row>
    <row r="235" spans="1:5" hidden="1" x14ac:dyDescent="0.25">
      <c r="A235" s="560"/>
      <c r="B235" s="557"/>
      <c r="C235" s="557"/>
      <c r="D235" s="557"/>
      <c r="E235" s="834">
        <f>SUM(B235:D235)</f>
        <v>0</v>
      </c>
    </row>
    <row r="236" spans="1:5" hidden="1" x14ac:dyDescent="0.25">
      <c r="A236" s="561"/>
      <c r="B236" s="562"/>
      <c r="C236" s="562"/>
      <c r="D236" s="562"/>
      <c r="E236" s="840">
        <f>SUM(B236:D236)</f>
        <v>0</v>
      </c>
    </row>
    <row r="237" spans="1:5" ht="15.75" hidden="1" thickBot="1" x14ac:dyDescent="0.3">
      <c r="A237" s="835" t="s">
        <v>403</v>
      </c>
      <c r="B237" s="836">
        <f>SUM(B230:B236)</f>
        <v>0</v>
      </c>
      <c r="C237" s="836">
        <f>SUM(C230:C236)</f>
        <v>0</v>
      </c>
      <c r="D237" s="836">
        <f>SUM(D230:D236)</f>
        <v>0</v>
      </c>
      <c r="E237" s="837">
        <f>SUM(E230:E236)</f>
        <v>2539</v>
      </c>
    </row>
    <row r="238" spans="1:5" ht="15.75" hidden="1" x14ac:dyDescent="0.3">
      <c r="A238" s="841"/>
      <c r="B238" s="841"/>
      <c r="C238" s="841"/>
      <c r="D238" s="841"/>
      <c r="E238" s="841"/>
    </row>
    <row r="239" spans="1:5" hidden="1" x14ac:dyDescent="0.25">
      <c r="A239" s="1835" t="s">
        <v>647</v>
      </c>
      <c r="B239" s="1835"/>
      <c r="C239" s="1835"/>
      <c r="D239" s="1835"/>
      <c r="E239" s="1835"/>
    </row>
    <row r="240" spans="1:5" ht="15.75" hidden="1" x14ac:dyDescent="0.3">
      <c r="A240" s="841"/>
      <c r="B240" s="841"/>
      <c r="C240" s="841"/>
      <c r="D240" s="841"/>
      <c r="E240" s="841"/>
    </row>
    <row r="241" spans="1:5" ht="16.5" hidden="1" thickBot="1" x14ac:dyDescent="0.35">
      <c r="A241" s="1836" t="s">
        <v>404</v>
      </c>
      <c r="B241" s="1836"/>
      <c r="C241" s="1836"/>
      <c r="D241" s="1837" t="s">
        <v>405</v>
      </c>
      <c r="E241" s="1837"/>
    </row>
    <row r="242" spans="1:5" hidden="1" x14ac:dyDescent="0.25">
      <c r="A242" s="1838"/>
      <c r="B242" s="1838"/>
      <c r="C242" s="1838"/>
      <c r="D242" s="1839"/>
      <c r="E242" s="1839"/>
    </row>
    <row r="243" spans="1:5" ht="15.75" hidden="1" thickBot="1" x14ac:dyDescent="0.3">
      <c r="A243" s="1840"/>
      <c r="B243" s="1840"/>
      <c r="C243" s="1840"/>
      <c r="D243" s="1841"/>
      <c r="E243" s="1841"/>
    </row>
    <row r="244" spans="1:5" ht="16.5" hidden="1" thickBot="1" x14ac:dyDescent="0.35">
      <c r="A244" s="1857" t="s">
        <v>403</v>
      </c>
      <c r="B244" s="1857"/>
      <c r="C244" s="1857"/>
      <c r="D244" s="1858">
        <f>SUM(D242:E243)</f>
        <v>0</v>
      </c>
      <c r="E244" s="1858"/>
    </row>
    <row r="245" spans="1:5" ht="15.75" hidden="1" x14ac:dyDescent="0.3">
      <c r="A245" s="63" t="s">
        <v>650</v>
      </c>
    </row>
    <row r="246" spans="1:5" ht="18" hidden="1" x14ac:dyDescent="0.25">
      <c r="A246" s="1847" t="s">
        <v>388</v>
      </c>
      <c r="B246" s="1847"/>
      <c r="C246" s="1847"/>
      <c r="D246" s="1847"/>
      <c r="E246" s="1847"/>
    </row>
    <row r="247" spans="1:5" hidden="1" x14ac:dyDescent="0.25">
      <c r="A247" s="1846" t="s">
        <v>389</v>
      </c>
      <c r="B247" s="1846"/>
      <c r="C247" s="1846"/>
      <c r="D247" s="1846"/>
      <c r="E247" s="1846"/>
    </row>
    <row r="248" spans="1:5" ht="28.5" hidden="1" customHeight="1" x14ac:dyDescent="0.3">
      <c r="A248" s="842" t="s">
        <v>565</v>
      </c>
      <c r="B248" s="1844" t="s">
        <v>763</v>
      </c>
      <c r="C248" s="1844"/>
      <c r="D248" s="1844"/>
      <c r="E248" s="843" t="s">
        <v>390</v>
      </c>
    </row>
    <row r="249" spans="1:5" hidden="1" x14ac:dyDescent="0.25">
      <c r="A249" s="828" t="s">
        <v>391</v>
      </c>
      <c r="B249" s="829" t="s">
        <v>599</v>
      </c>
      <c r="C249" s="829" t="s">
        <v>606</v>
      </c>
      <c r="D249" s="829" t="s">
        <v>667</v>
      </c>
      <c r="E249" s="830" t="s">
        <v>392</v>
      </c>
    </row>
    <row r="250" spans="1:5" hidden="1" x14ac:dyDescent="0.25">
      <c r="A250" s="831" t="s">
        <v>393</v>
      </c>
      <c r="B250" s="558"/>
      <c r="C250" s="558"/>
      <c r="D250" s="558"/>
      <c r="E250" s="832">
        <f t="shared" ref="E250:E255" si="15">SUM(B250:D250)</f>
        <v>0</v>
      </c>
    </row>
    <row r="251" spans="1:5" hidden="1" x14ac:dyDescent="0.25">
      <c r="A251" s="833" t="s">
        <v>394</v>
      </c>
      <c r="B251" s="557"/>
      <c r="C251" s="557"/>
      <c r="D251" s="557"/>
      <c r="E251" s="834">
        <f t="shared" si="15"/>
        <v>0</v>
      </c>
    </row>
    <row r="252" spans="1:5" hidden="1" x14ac:dyDescent="0.25">
      <c r="A252" s="833" t="s">
        <v>395</v>
      </c>
      <c r="B252" s="557"/>
      <c r="C252" s="557"/>
      <c r="D252" s="557"/>
      <c r="E252" s="834">
        <f t="shared" si="15"/>
        <v>0</v>
      </c>
    </row>
    <row r="253" spans="1:5" hidden="1" x14ac:dyDescent="0.25">
      <c r="A253" s="833" t="s">
        <v>396</v>
      </c>
      <c r="B253" s="557"/>
      <c r="C253" s="557"/>
      <c r="D253" s="557"/>
      <c r="E253" s="834">
        <f t="shared" si="15"/>
        <v>0</v>
      </c>
    </row>
    <row r="254" spans="1:5" hidden="1" x14ac:dyDescent="0.25">
      <c r="A254" s="833" t="s">
        <v>397</v>
      </c>
      <c r="B254" s="557"/>
      <c r="C254" s="557"/>
      <c r="D254" s="557"/>
      <c r="E254" s="834">
        <f t="shared" si="15"/>
        <v>0</v>
      </c>
    </row>
    <row r="255" spans="1:5" hidden="1" x14ac:dyDescent="0.25">
      <c r="A255" s="814" t="s">
        <v>689</v>
      </c>
      <c r="B255" s="559"/>
      <c r="C255" s="559"/>
      <c r="D255" s="559"/>
      <c r="E255" s="834">
        <f t="shared" si="15"/>
        <v>0</v>
      </c>
    </row>
    <row r="256" spans="1:5" ht="15.75" hidden="1" thickBot="1" x14ac:dyDescent="0.3">
      <c r="A256" s="835" t="s">
        <v>391</v>
      </c>
      <c r="B256" s="836">
        <f>B250+SUM(B251:B255)</f>
        <v>0</v>
      </c>
      <c r="C256" s="836">
        <f>C250+SUM(C251:C255)</f>
        <v>0</v>
      </c>
      <c r="D256" s="836">
        <f>D250+SUM(D251:D255)</f>
        <v>0</v>
      </c>
      <c r="E256" s="837">
        <f>E250+SUM(E251:E255)</f>
        <v>0</v>
      </c>
    </row>
    <row r="257" spans="1:5" hidden="1" x14ac:dyDescent="0.25">
      <c r="A257" s="838"/>
      <c r="B257" s="838"/>
      <c r="C257" s="838"/>
      <c r="D257" s="838"/>
      <c r="E257" s="838"/>
    </row>
    <row r="258" spans="1:5" hidden="1" x14ac:dyDescent="0.25">
      <c r="A258" s="828" t="s">
        <v>398</v>
      </c>
      <c r="B258" s="829" t="s">
        <v>764</v>
      </c>
      <c r="C258" s="829" t="s">
        <v>599</v>
      </c>
      <c r="D258" s="829" t="s">
        <v>762</v>
      </c>
      <c r="E258" s="830" t="s">
        <v>392</v>
      </c>
    </row>
    <row r="259" spans="1:5" hidden="1" x14ac:dyDescent="0.25">
      <c r="A259" s="831" t="s">
        <v>399</v>
      </c>
      <c r="B259" s="558"/>
      <c r="C259" s="558"/>
      <c r="D259" s="558"/>
      <c r="E259" s="832">
        <f t="shared" ref="E259:E265" si="16">SUM(B259:D259)</f>
        <v>0</v>
      </c>
    </row>
    <row r="260" spans="1:5" hidden="1" x14ac:dyDescent="0.25">
      <c r="A260" s="839" t="s">
        <v>400</v>
      </c>
      <c r="B260" s="557"/>
      <c r="C260" s="557"/>
      <c r="D260" s="557"/>
      <c r="E260" s="834">
        <f t="shared" si="16"/>
        <v>0</v>
      </c>
    </row>
    <row r="261" spans="1:5" hidden="1" x14ac:dyDescent="0.25">
      <c r="A261" s="833" t="s">
        <v>401</v>
      </c>
      <c r="B261" s="557"/>
      <c r="C261" s="557"/>
      <c r="D261" s="557"/>
      <c r="E261" s="834">
        <f t="shared" si="16"/>
        <v>0</v>
      </c>
    </row>
    <row r="262" spans="1:5" hidden="1" x14ac:dyDescent="0.25">
      <c r="A262" s="833" t="s">
        <v>402</v>
      </c>
      <c r="B262" s="557"/>
      <c r="C262" s="557"/>
      <c r="D262" s="557"/>
      <c r="E262" s="834">
        <f t="shared" si="16"/>
        <v>0</v>
      </c>
    </row>
    <row r="263" spans="1:5" hidden="1" x14ac:dyDescent="0.25">
      <c r="A263" s="560" t="s">
        <v>640</v>
      </c>
      <c r="B263" s="557"/>
      <c r="C263" s="557"/>
      <c r="D263" s="557"/>
      <c r="E263" s="834">
        <f t="shared" si="16"/>
        <v>0</v>
      </c>
    </row>
    <row r="264" spans="1:5" hidden="1" x14ac:dyDescent="0.25">
      <c r="A264" s="560" t="s">
        <v>765</v>
      </c>
      <c r="B264" s="557"/>
      <c r="C264" s="557"/>
      <c r="D264" s="557"/>
      <c r="E264" s="834">
        <f t="shared" si="16"/>
        <v>0</v>
      </c>
    </row>
    <row r="265" spans="1:5" hidden="1" x14ac:dyDescent="0.25">
      <c r="A265" s="561"/>
      <c r="B265" s="562"/>
      <c r="C265" s="562"/>
      <c r="D265" s="562"/>
      <c r="E265" s="840">
        <f t="shared" si="16"/>
        <v>0</v>
      </c>
    </row>
    <row r="266" spans="1:5" ht="15.75" hidden="1" thickBot="1" x14ac:dyDescent="0.3">
      <c r="A266" s="835" t="s">
        <v>403</v>
      </c>
      <c r="B266" s="836">
        <f>SUM(B259:B265)</f>
        <v>0</v>
      </c>
      <c r="C266" s="836">
        <f>SUM(C259:C265)</f>
        <v>0</v>
      </c>
      <c r="D266" s="836">
        <f>SUM(D259:D265)</f>
        <v>0</v>
      </c>
      <c r="E266" s="837">
        <f>SUM(E259:E265)</f>
        <v>0</v>
      </c>
    </row>
    <row r="267" spans="1:5" ht="15.75" hidden="1" x14ac:dyDescent="0.3">
      <c r="A267" s="841"/>
      <c r="B267" s="841"/>
      <c r="C267" s="841"/>
      <c r="D267" s="841"/>
      <c r="E267" s="841"/>
    </row>
    <row r="268" spans="1:5" hidden="1" x14ac:dyDescent="0.25">
      <c r="A268" s="1835" t="s">
        <v>647</v>
      </c>
      <c r="B268" s="1835"/>
      <c r="C268" s="1835"/>
      <c r="D268" s="1835"/>
      <c r="E268" s="1835"/>
    </row>
    <row r="269" spans="1:5" ht="15.75" hidden="1" x14ac:dyDescent="0.3">
      <c r="A269" s="841"/>
      <c r="B269" s="841"/>
      <c r="C269" s="841"/>
      <c r="D269" s="841"/>
      <c r="E269" s="841"/>
    </row>
    <row r="270" spans="1:5" ht="16.5" hidden="1" thickBot="1" x14ac:dyDescent="0.35">
      <c r="A270" s="1836" t="s">
        <v>404</v>
      </c>
      <c r="B270" s="1836"/>
      <c r="C270" s="1836"/>
      <c r="D270" s="1837" t="s">
        <v>405</v>
      </c>
      <c r="E270" s="1837"/>
    </row>
    <row r="271" spans="1:5" hidden="1" x14ac:dyDescent="0.25">
      <c r="A271" s="1838"/>
      <c r="B271" s="1838"/>
      <c r="C271" s="1838"/>
      <c r="D271" s="1839"/>
      <c r="E271" s="1839"/>
    </row>
    <row r="272" spans="1:5" ht="15.75" hidden="1" thickBot="1" x14ac:dyDescent="0.3">
      <c r="A272" s="1840"/>
      <c r="B272" s="1840"/>
      <c r="C272" s="1840"/>
      <c r="D272" s="1841"/>
      <c r="E272" s="1841"/>
    </row>
    <row r="273" spans="1:5" ht="16.5" hidden="1" thickBot="1" x14ac:dyDescent="0.35">
      <c r="A273" s="1842" t="s">
        <v>403</v>
      </c>
      <c r="B273" s="1842"/>
      <c r="C273" s="1842"/>
      <c r="D273" s="1843">
        <f>SUM(D271:E272)</f>
        <v>0</v>
      </c>
      <c r="E273" s="1843"/>
    </row>
    <row r="274" spans="1:5" ht="15.75" hidden="1" x14ac:dyDescent="0.3">
      <c r="A274" s="63" t="s">
        <v>766</v>
      </c>
      <c r="B274" s="563"/>
      <c r="C274" s="563"/>
      <c r="D274" s="563"/>
      <c r="E274" s="563"/>
    </row>
    <row r="275" spans="1:5" ht="18" hidden="1" x14ac:dyDescent="0.25">
      <c r="A275" s="1845" t="s">
        <v>388</v>
      </c>
      <c r="B275" s="1845"/>
      <c r="C275" s="1845"/>
      <c r="D275" s="1845"/>
      <c r="E275" s="1845"/>
    </row>
    <row r="276" spans="1:5" hidden="1" x14ac:dyDescent="0.25">
      <c r="A276" s="1846" t="s">
        <v>389</v>
      </c>
      <c r="B276" s="1846"/>
      <c r="C276" s="1846"/>
      <c r="D276" s="1846"/>
      <c r="E276" s="1846"/>
    </row>
    <row r="277" spans="1:5" ht="30.75" hidden="1" customHeight="1" x14ac:dyDescent="0.3">
      <c r="A277" s="842" t="s">
        <v>635</v>
      </c>
      <c r="B277" s="1844" t="s">
        <v>767</v>
      </c>
      <c r="C277" s="1844"/>
      <c r="D277" s="1844" t="s">
        <v>390</v>
      </c>
      <c r="E277" s="843" t="s">
        <v>390</v>
      </c>
    </row>
    <row r="278" spans="1:5" hidden="1" x14ac:dyDescent="0.25">
      <c r="A278" s="828" t="s">
        <v>391</v>
      </c>
      <c r="B278" s="829" t="s">
        <v>599</v>
      </c>
      <c r="C278" s="829" t="s">
        <v>606</v>
      </c>
      <c r="D278" s="829" t="s">
        <v>667</v>
      </c>
      <c r="E278" s="830" t="s">
        <v>392</v>
      </c>
    </row>
    <row r="279" spans="1:5" hidden="1" x14ac:dyDescent="0.25">
      <c r="A279" s="831" t="s">
        <v>393</v>
      </c>
      <c r="B279" s="558"/>
      <c r="C279" s="558"/>
      <c r="D279" s="558"/>
      <c r="E279" s="832">
        <f>SUM(B279+C279+D279)</f>
        <v>0</v>
      </c>
    </row>
    <row r="280" spans="1:5" hidden="1" x14ac:dyDescent="0.25">
      <c r="A280" s="833" t="s">
        <v>394</v>
      </c>
      <c r="B280" s="557"/>
      <c r="C280" s="557"/>
      <c r="D280" s="557"/>
      <c r="E280" s="834">
        <f>SUM(B280:D280)</f>
        <v>0</v>
      </c>
    </row>
    <row r="281" spans="1:5" hidden="1" x14ac:dyDescent="0.25">
      <c r="A281" s="833" t="s">
        <v>395</v>
      </c>
      <c r="B281" s="557"/>
      <c r="C281" s="557"/>
      <c r="D281" s="557"/>
      <c r="E281" s="834">
        <f>SUM(B281:D281)</f>
        <v>0</v>
      </c>
    </row>
    <row r="282" spans="1:5" hidden="1" x14ac:dyDescent="0.25">
      <c r="A282" s="833" t="s">
        <v>396</v>
      </c>
      <c r="B282" s="557"/>
      <c r="C282" s="557"/>
      <c r="D282" s="557"/>
      <c r="E282" s="834">
        <f>SUM(B282:D282)</f>
        <v>0</v>
      </c>
    </row>
    <row r="283" spans="1:5" hidden="1" x14ac:dyDescent="0.25">
      <c r="A283" s="833" t="s">
        <v>397</v>
      </c>
      <c r="B283" s="557"/>
      <c r="C283" s="557"/>
      <c r="D283" s="557"/>
      <c r="E283" s="834">
        <f>SUM(B283:D283)</f>
        <v>0</v>
      </c>
    </row>
    <row r="284" spans="1:5" hidden="1" x14ac:dyDescent="0.25">
      <c r="A284" s="561"/>
      <c r="B284" s="559"/>
      <c r="C284" s="559"/>
      <c r="D284" s="559"/>
      <c r="E284" s="834">
        <f>SUM(B284:D284)</f>
        <v>0</v>
      </c>
    </row>
    <row r="285" spans="1:5" ht="15.75" hidden="1" thickBot="1" x14ac:dyDescent="0.3">
      <c r="A285" s="835" t="s">
        <v>391</v>
      </c>
      <c r="B285" s="836">
        <f>B279+SUM(B280:B284)</f>
        <v>0</v>
      </c>
      <c r="C285" s="836">
        <f>C279+SUM(C280:C284)</f>
        <v>0</v>
      </c>
      <c r="D285" s="836">
        <f>D279+SUM(D280:D284)</f>
        <v>0</v>
      </c>
      <c r="E285" s="837">
        <f>E279+SUM(E280:E284)</f>
        <v>0</v>
      </c>
    </row>
    <row r="286" spans="1:5" hidden="1" x14ac:dyDescent="0.25">
      <c r="A286" s="838"/>
      <c r="B286" s="838"/>
      <c r="C286" s="838"/>
      <c r="D286" s="838"/>
      <c r="E286" s="838"/>
    </row>
    <row r="287" spans="1:5" ht="15.75" hidden="1" thickBot="1" x14ac:dyDescent="0.3">
      <c r="A287" s="844" t="s">
        <v>398</v>
      </c>
      <c r="B287" s="845">
        <v>2018</v>
      </c>
      <c r="C287" s="845" t="s">
        <v>761</v>
      </c>
      <c r="D287" s="845" t="s">
        <v>762</v>
      </c>
      <c r="E287" s="846" t="s">
        <v>392</v>
      </c>
    </row>
    <row r="288" spans="1:5" hidden="1" x14ac:dyDescent="0.25">
      <c r="A288" s="847" t="s">
        <v>399</v>
      </c>
      <c r="B288" s="848"/>
      <c r="C288" s="848"/>
      <c r="D288" s="848"/>
      <c r="E288" s="849">
        <f>SUM(B288:D288)</f>
        <v>0</v>
      </c>
    </row>
    <row r="289" spans="1:5" hidden="1" x14ac:dyDescent="0.25">
      <c r="A289" s="839" t="s">
        <v>400</v>
      </c>
      <c r="C289" s="557"/>
      <c r="D289" s="557"/>
      <c r="E289" s="834">
        <f>SUM(B289:D289)</f>
        <v>0</v>
      </c>
    </row>
    <row r="290" spans="1:5" hidden="1" x14ac:dyDescent="0.25">
      <c r="A290" s="833" t="s">
        <v>401</v>
      </c>
      <c r="B290" s="557"/>
      <c r="C290" s="557"/>
      <c r="D290" s="557"/>
      <c r="E290" s="834">
        <f>SUM(B290:D290)</f>
        <v>0</v>
      </c>
    </row>
    <row r="291" spans="1:5" hidden="1" x14ac:dyDescent="0.25">
      <c r="A291" s="833" t="s">
        <v>402</v>
      </c>
      <c r="B291" s="557"/>
      <c r="C291" s="557"/>
      <c r="D291" s="557"/>
      <c r="E291" s="849">
        <f>SUM(B291:D291)</f>
        <v>0</v>
      </c>
    </row>
    <row r="292" spans="1:5" hidden="1" x14ac:dyDescent="0.25">
      <c r="A292" s="560"/>
      <c r="B292" s="557"/>
      <c r="C292" s="557"/>
      <c r="D292" s="557"/>
      <c r="E292" s="834"/>
    </row>
    <row r="293" spans="1:5" hidden="1" x14ac:dyDescent="0.25">
      <c r="A293" s="560"/>
      <c r="B293" s="557"/>
      <c r="C293" s="557"/>
      <c r="D293" s="557"/>
      <c r="E293" s="834"/>
    </row>
    <row r="294" spans="1:5" hidden="1" x14ac:dyDescent="0.25">
      <c r="A294" s="561"/>
      <c r="B294" s="562"/>
      <c r="C294" s="562"/>
      <c r="D294" s="562"/>
      <c r="E294" s="840"/>
    </row>
    <row r="295" spans="1:5" ht="15.75" hidden="1" thickBot="1" x14ac:dyDescent="0.3">
      <c r="A295" s="835" t="s">
        <v>403</v>
      </c>
      <c r="B295" s="836">
        <f>SUM(B288:B294)</f>
        <v>0</v>
      </c>
      <c r="C295" s="836">
        <f>SUM(C288:C294)</f>
        <v>0</v>
      </c>
      <c r="D295" s="836">
        <f>SUM(D288:D294)</f>
        <v>0</v>
      </c>
      <c r="E295" s="837">
        <f>SUM(E288:E294)</f>
        <v>0</v>
      </c>
    </row>
    <row r="296" spans="1:5" ht="15.75" hidden="1" x14ac:dyDescent="0.3">
      <c r="A296" s="841"/>
      <c r="B296" s="841"/>
      <c r="C296" s="841"/>
      <c r="D296" s="841"/>
      <c r="E296" s="841"/>
    </row>
    <row r="297" spans="1:5" hidden="1" x14ac:dyDescent="0.25">
      <c r="A297" s="1835" t="s">
        <v>647</v>
      </c>
      <c r="B297" s="1835"/>
      <c r="C297" s="1835"/>
      <c r="D297" s="1835"/>
      <c r="E297" s="1835"/>
    </row>
    <row r="298" spans="1:5" ht="15.75" hidden="1" x14ac:dyDescent="0.3">
      <c r="A298" s="841"/>
      <c r="B298" s="841"/>
      <c r="C298" s="841"/>
      <c r="D298" s="841"/>
      <c r="E298" s="841"/>
    </row>
    <row r="299" spans="1:5" ht="16.5" hidden="1" thickBot="1" x14ac:dyDescent="0.35">
      <c r="A299" s="1836" t="s">
        <v>404</v>
      </c>
      <c r="B299" s="1836"/>
      <c r="C299" s="1836"/>
      <c r="D299" s="1837" t="s">
        <v>405</v>
      </c>
      <c r="E299" s="1837"/>
    </row>
    <row r="300" spans="1:5" hidden="1" x14ac:dyDescent="0.25">
      <c r="A300" s="1838"/>
      <c r="B300" s="1838"/>
      <c r="C300" s="1838"/>
      <c r="D300" s="1839"/>
      <c r="E300" s="1839"/>
    </row>
    <row r="301" spans="1:5" ht="15.75" hidden="1" thickBot="1" x14ac:dyDescent="0.3">
      <c r="A301" s="1840"/>
      <c r="B301" s="1840"/>
      <c r="C301" s="1840"/>
      <c r="D301" s="1841"/>
      <c r="E301" s="1841"/>
    </row>
    <row r="302" spans="1:5" ht="16.5" hidden="1" thickBot="1" x14ac:dyDescent="0.35">
      <c r="A302" s="1842" t="s">
        <v>403</v>
      </c>
      <c r="B302" s="1842"/>
      <c r="C302" s="1842"/>
      <c r="D302" s="1843">
        <f>SUM(D300:E301)</f>
        <v>0</v>
      </c>
      <c r="E302" s="1843"/>
    </row>
  </sheetData>
  <sheetProtection selectLockedCells="1" selectUnlockedCells="1"/>
  <mergeCells count="121">
    <mergeCell ref="A60:C60"/>
    <mergeCell ref="D60:E60"/>
    <mergeCell ref="A34:E34"/>
    <mergeCell ref="A58:C58"/>
    <mergeCell ref="A28:C28"/>
    <mergeCell ref="D28:E28"/>
    <mergeCell ref="A29:C29"/>
    <mergeCell ref="D29:E29"/>
    <mergeCell ref="A30:C30"/>
    <mergeCell ref="D30:E30"/>
    <mergeCell ref="D58:E58"/>
    <mergeCell ref="A59:C59"/>
    <mergeCell ref="D121:E121"/>
    <mergeCell ref="A122:C122"/>
    <mergeCell ref="D122:E122"/>
    <mergeCell ref="A96:E96"/>
    <mergeCell ref="A153:C153"/>
    <mergeCell ref="D153:E153"/>
    <mergeCell ref="D59:E59"/>
    <mergeCell ref="A65:E65"/>
    <mergeCell ref="A182:C182"/>
    <mergeCell ref="D182:E182"/>
    <mergeCell ref="A89:C89"/>
    <mergeCell ref="D89:E89"/>
    <mergeCell ref="A90:C90"/>
    <mergeCell ref="D90:E90"/>
    <mergeCell ref="A91:C91"/>
    <mergeCell ref="D91:E91"/>
    <mergeCell ref="A127:E127"/>
    <mergeCell ref="A120:C120"/>
    <mergeCell ref="A151:C151"/>
    <mergeCell ref="D151:E151"/>
    <mergeCell ref="A152:C152"/>
    <mergeCell ref="D152:E152"/>
    <mergeCell ref="D120:E120"/>
    <mergeCell ref="A121:C121"/>
    <mergeCell ref="A177:E177"/>
    <mergeCell ref="A179:C179"/>
    <mergeCell ref="D179:E179"/>
    <mergeCell ref="A180:C180"/>
    <mergeCell ref="A126:E126"/>
    <mergeCell ref="B128:D128"/>
    <mergeCell ref="A148:E148"/>
    <mergeCell ref="A150:C150"/>
    <mergeCell ref="D150:E150"/>
    <mergeCell ref="A155:E155"/>
    <mergeCell ref="A156:E156"/>
    <mergeCell ref="B157:D157"/>
    <mergeCell ref="D180:E180"/>
    <mergeCell ref="A181:C181"/>
    <mergeCell ref="D181:E181"/>
    <mergeCell ref="A244:C244"/>
    <mergeCell ref="D244:E244"/>
    <mergeCell ref="A213:C213"/>
    <mergeCell ref="D213:E213"/>
    <mergeCell ref="A214:C214"/>
    <mergeCell ref="D214:E214"/>
    <mergeCell ref="A187:E187"/>
    <mergeCell ref="A188:E188"/>
    <mergeCell ref="B189:D189"/>
    <mergeCell ref="A209:E209"/>
    <mergeCell ref="A211:C211"/>
    <mergeCell ref="D211:E211"/>
    <mergeCell ref="A212:C212"/>
    <mergeCell ref="D212:E212"/>
    <mergeCell ref="A217:E217"/>
    <mergeCell ref="A218:E218"/>
    <mergeCell ref="A219:C219"/>
    <mergeCell ref="D219:E219"/>
    <mergeCell ref="A239:E239"/>
    <mergeCell ref="A241:C241"/>
    <mergeCell ref="D241:E241"/>
    <mergeCell ref="A242:C242"/>
    <mergeCell ref="A3:E3"/>
    <mergeCell ref="B5:D5"/>
    <mergeCell ref="A25:E25"/>
    <mergeCell ref="A27:C27"/>
    <mergeCell ref="D27:E27"/>
    <mergeCell ref="A33:E33"/>
    <mergeCell ref="B35:D35"/>
    <mergeCell ref="A55:E55"/>
    <mergeCell ref="A57:C57"/>
    <mergeCell ref="D57:E57"/>
    <mergeCell ref="A4:E4"/>
    <mergeCell ref="A64:E64"/>
    <mergeCell ref="B66:D66"/>
    <mergeCell ref="A86:E86"/>
    <mergeCell ref="A88:C88"/>
    <mergeCell ref="D88:E88"/>
    <mergeCell ref="A95:E95"/>
    <mergeCell ref="B97:D97"/>
    <mergeCell ref="A117:E117"/>
    <mergeCell ref="A119:C119"/>
    <mergeCell ref="D119:E119"/>
    <mergeCell ref="D242:E242"/>
    <mergeCell ref="A246:E246"/>
    <mergeCell ref="A247:E247"/>
    <mergeCell ref="A243:C243"/>
    <mergeCell ref="D243:E243"/>
    <mergeCell ref="B248:D248"/>
    <mergeCell ref="A268:E268"/>
    <mergeCell ref="A270:C270"/>
    <mergeCell ref="D270:E270"/>
    <mergeCell ref="A271:C271"/>
    <mergeCell ref="D271:E271"/>
    <mergeCell ref="A272:C272"/>
    <mergeCell ref="D272:E272"/>
    <mergeCell ref="B277:D277"/>
    <mergeCell ref="A273:C273"/>
    <mergeCell ref="D273:E273"/>
    <mergeCell ref="A275:E275"/>
    <mergeCell ref="A276:E276"/>
    <mergeCell ref="A297:E297"/>
    <mergeCell ref="A299:C299"/>
    <mergeCell ref="D299:E299"/>
    <mergeCell ref="A300:C300"/>
    <mergeCell ref="D300:E300"/>
    <mergeCell ref="A301:C301"/>
    <mergeCell ref="D301:E301"/>
    <mergeCell ref="A302:C302"/>
    <mergeCell ref="D302:E302"/>
  </mergeCells>
  <conditionalFormatting sqref="B165:D165 E168:E175 B175:D175 D182:E182 E159:E165">
    <cfRule type="cellIs" dxfId="12" priority="8" stopIfTrue="1" operator="equal">
      <formula>0</formula>
    </cfRule>
  </conditionalFormatting>
  <conditionalFormatting sqref="B197:D197 E200:E207 B207:D207 D214:E214 E191:E197">
    <cfRule type="cellIs" dxfId="11" priority="7" stopIfTrue="1" operator="equal">
      <formula>0</formula>
    </cfRule>
  </conditionalFormatting>
  <conditionalFormatting sqref="D244:E244">
    <cfRule type="cellIs" dxfId="10" priority="6" stopIfTrue="1" operator="equal">
      <formula>0</formula>
    </cfRule>
  </conditionalFormatting>
  <conditionalFormatting sqref="B13:D13 E16:E23 B23:D23 D30:E31 E7:E13">
    <cfRule type="cellIs" dxfId="9" priority="13" stopIfTrue="1" operator="equal">
      <formula>0</formula>
    </cfRule>
  </conditionalFormatting>
  <conditionalFormatting sqref="B43:D43 E46:E53 B53:D53 D60:E60 E37:E43">
    <cfRule type="cellIs" dxfId="8" priority="12" stopIfTrue="1" operator="equal">
      <formula>0</formula>
    </cfRule>
  </conditionalFormatting>
  <conditionalFormatting sqref="B74:D74 E77:E84 B84:D84 D91:E93 E68:E74">
    <cfRule type="cellIs" dxfId="7" priority="11" stopIfTrue="1" operator="equal">
      <formula>0</formula>
    </cfRule>
  </conditionalFormatting>
  <conditionalFormatting sqref="B105:D105 E108:E115 B115:D115 D122:E124 E99:E105">
    <cfRule type="cellIs" dxfId="6" priority="10" stopIfTrue="1" operator="equal">
      <formula>0</formula>
    </cfRule>
  </conditionalFormatting>
  <conditionalFormatting sqref="B136:D136 E139:E146 B146:D146 D153:E153 E130:E136">
    <cfRule type="cellIs" dxfId="5" priority="9" stopIfTrue="1" operator="equal">
      <formula>0</formula>
    </cfRule>
  </conditionalFormatting>
  <conditionalFormatting sqref="E221:E226 B227:E227 E230:E236 B237:E237">
    <cfRule type="cellIs" dxfId="4" priority="5" stopIfTrue="1" operator="equal">
      <formula>0</formula>
    </cfRule>
  </conditionalFormatting>
  <conditionalFormatting sqref="E250:E255 B256:E256 E259:E265 B266:E266 D273">
    <cfRule type="cellIs" dxfId="3" priority="4" stopIfTrue="1" operator="equal">
      <formula>0</formula>
    </cfRule>
  </conditionalFormatting>
  <conditionalFormatting sqref="E288:E294">
    <cfRule type="cellIs" dxfId="2" priority="3" stopIfTrue="1" operator="equal">
      <formula>0</formula>
    </cfRule>
  </conditionalFormatting>
  <conditionalFormatting sqref="B285:E285 B295:E295 D302 E280:E284">
    <cfRule type="cellIs" dxfId="1" priority="2" stopIfTrue="1" operator="equal">
      <formula>0</formula>
    </cfRule>
  </conditionalFormatting>
  <conditionalFormatting sqref="E279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80" firstPageNumber="0" fitToHeight="0" orientation="portrait" r:id="rId1"/>
  <headerFooter alignWithMargins="0"/>
  <rowBreaks count="7" manualBreakCount="7">
    <brk id="31" max="16383" man="1"/>
    <brk id="92" max="6" man="1"/>
    <brk id="123" max="6" man="1"/>
    <brk id="153" max="6" man="1"/>
    <brk id="216" max="16383" man="1"/>
    <brk id="246" max="16383" man="1"/>
    <brk id="2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SheetLayoutView="100" workbookViewId="0">
      <selection sqref="A1:C1"/>
    </sheetView>
  </sheetViews>
  <sheetFormatPr defaultRowHeight="15" x14ac:dyDescent="0.3"/>
  <cols>
    <col min="1" max="2" width="4" style="337" customWidth="1"/>
    <col min="3" max="3" width="50.5703125" style="338" customWidth="1"/>
    <col min="4" max="4" width="5.5703125" style="339" customWidth="1"/>
    <col min="5" max="6" width="15.5703125" style="340" customWidth="1"/>
    <col min="7" max="7" width="15.5703125" style="341" customWidth="1"/>
    <col min="8" max="8" width="15.5703125" style="340" customWidth="1"/>
    <col min="9" max="9" width="15.5703125" style="332" customWidth="1"/>
    <col min="10" max="16384" width="9.140625" style="332"/>
  </cols>
  <sheetData>
    <row r="1" spans="1:9" x14ac:dyDescent="0.3">
      <c r="A1" s="1864" t="s">
        <v>798</v>
      </c>
      <c r="B1" s="1864"/>
      <c r="C1" s="1864"/>
    </row>
    <row r="2" spans="1:9" s="691" customFormat="1" ht="21.95" customHeight="1" x14ac:dyDescent="0.25">
      <c r="A2" s="1864" t="s">
        <v>774</v>
      </c>
      <c r="B2" s="1864"/>
      <c r="C2" s="1864"/>
      <c r="D2" s="329"/>
      <c r="E2" s="329"/>
      <c r="F2" s="330"/>
      <c r="G2" s="331"/>
      <c r="H2" s="330"/>
    </row>
    <row r="3" spans="1:9" x14ac:dyDescent="0.3">
      <c r="A3" s="1865" t="s">
        <v>4</v>
      </c>
      <c r="B3" s="1865"/>
      <c r="C3" s="1865"/>
      <c r="D3" s="1865"/>
      <c r="E3" s="1865"/>
      <c r="F3" s="1865"/>
      <c r="G3" s="1865"/>
      <c r="H3" s="1865"/>
    </row>
    <row r="4" spans="1:9" x14ac:dyDescent="0.3">
      <c r="A4" s="1863" t="s">
        <v>738</v>
      </c>
      <c r="B4" s="1863"/>
      <c r="C4" s="1863"/>
      <c r="D4" s="1863"/>
      <c r="E4" s="1863"/>
      <c r="F4" s="1863"/>
      <c r="G4" s="1863"/>
      <c r="H4" s="1863"/>
    </row>
    <row r="5" spans="1:9" s="295" customFormat="1" ht="15.75" thickBot="1" x14ac:dyDescent="0.35">
      <c r="A5" s="296" t="s">
        <v>259</v>
      </c>
      <c r="B5" s="297" t="s">
        <v>260</v>
      </c>
      <c r="C5" s="297" t="s">
        <v>261</v>
      </c>
      <c r="D5" s="333" t="s">
        <v>262</v>
      </c>
      <c r="E5" s="297" t="s">
        <v>263</v>
      </c>
      <c r="F5" s="297" t="s">
        <v>264</v>
      </c>
      <c r="G5" s="297" t="s">
        <v>265</v>
      </c>
      <c r="H5" s="297" t="s">
        <v>266</v>
      </c>
      <c r="I5" s="297" t="s">
        <v>267</v>
      </c>
    </row>
    <row r="6" spans="1:9" s="294" customFormat="1" ht="75" customHeight="1" thickBot="1" x14ac:dyDescent="0.35">
      <c r="A6" s="1657" t="s">
        <v>0</v>
      </c>
      <c r="B6" s="1658" t="s">
        <v>1</v>
      </c>
      <c r="C6" s="1659" t="s">
        <v>2</v>
      </c>
      <c r="D6" s="1660" t="s">
        <v>417</v>
      </c>
      <c r="E6" s="1661" t="s">
        <v>432</v>
      </c>
      <c r="F6" s="1661" t="s">
        <v>433</v>
      </c>
      <c r="G6" s="1661" t="s">
        <v>434</v>
      </c>
      <c r="H6" s="1662" t="s">
        <v>435</v>
      </c>
      <c r="I6" s="1663" t="s">
        <v>392</v>
      </c>
    </row>
    <row r="7" spans="1:9" s="294" customFormat="1" x14ac:dyDescent="0.3">
      <c r="A7" s="1664"/>
      <c r="B7" s="298"/>
      <c r="C7" s="299" t="s">
        <v>436</v>
      </c>
      <c r="D7" s="300"/>
      <c r="E7" s="301"/>
      <c r="F7" s="301"/>
      <c r="G7" s="301"/>
      <c r="H7" s="334"/>
      <c r="I7" s="1665"/>
    </row>
    <row r="8" spans="1:9" s="294" customFormat="1" x14ac:dyDescent="0.3">
      <c r="A8" s="1664"/>
      <c r="B8" s="298"/>
      <c r="C8" s="299"/>
      <c r="D8" s="300"/>
      <c r="E8" s="301"/>
      <c r="F8" s="301"/>
      <c r="G8" s="301"/>
      <c r="H8" s="334"/>
      <c r="I8" s="1665"/>
    </row>
    <row r="9" spans="1:9" s="294" customFormat="1" ht="18" customHeight="1" x14ac:dyDescent="0.3">
      <c r="A9" s="1666"/>
      <c r="B9" s="302"/>
      <c r="C9" s="303" t="s">
        <v>540</v>
      </c>
      <c r="D9" s="304"/>
      <c r="E9" s="305">
        <v>24431</v>
      </c>
      <c r="F9" s="305"/>
      <c r="G9" s="305"/>
      <c r="H9" s="335">
        <v>6596</v>
      </c>
      <c r="I9" s="1667">
        <f>SUM(E9:H9)</f>
        <v>31027</v>
      </c>
    </row>
    <row r="10" spans="1:9" s="294" customFormat="1" ht="18" hidden="1" customHeight="1" x14ac:dyDescent="0.3">
      <c r="A10" s="1666"/>
      <c r="B10" s="302"/>
      <c r="C10" s="306" t="s">
        <v>541</v>
      </c>
      <c r="D10" s="307"/>
      <c r="E10" s="308"/>
      <c r="F10" s="309"/>
      <c r="G10" s="309"/>
      <c r="H10" s="335"/>
      <c r="I10" s="1667">
        <f t="shared" ref="I10:I15" si="0">SUM(E10:H10)</f>
        <v>0</v>
      </c>
    </row>
    <row r="11" spans="1:9" s="294" customFormat="1" ht="30" hidden="1" x14ac:dyDescent="0.3">
      <c r="A11" s="1666"/>
      <c r="B11" s="302"/>
      <c r="C11" s="306" t="s">
        <v>668</v>
      </c>
      <c r="D11" s="304"/>
      <c r="E11" s="305"/>
      <c r="F11" s="305"/>
      <c r="G11" s="305"/>
      <c r="H11" s="335"/>
      <c r="I11" s="1667">
        <f t="shared" si="0"/>
        <v>0</v>
      </c>
    </row>
    <row r="12" spans="1:9" s="294" customFormat="1" ht="18" hidden="1" customHeight="1" x14ac:dyDescent="0.3">
      <c r="A12" s="1666"/>
      <c r="B12" s="302"/>
      <c r="C12" s="303" t="s">
        <v>669</v>
      </c>
      <c r="D12" s="304"/>
      <c r="E12" s="305"/>
      <c r="F12" s="305"/>
      <c r="G12" s="305"/>
      <c r="H12" s="335"/>
      <c r="I12" s="1667">
        <f t="shared" si="0"/>
        <v>0</v>
      </c>
    </row>
    <row r="13" spans="1:9" s="294" customFormat="1" ht="18" hidden="1" customHeight="1" x14ac:dyDescent="0.3">
      <c r="A13" s="1666"/>
      <c r="B13" s="302"/>
      <c r="C13" s="303" t="s">
        <v>670</v>
      </c>
      <c r="D13" s="304"/>
      <c r="E13" s="305"/>
      <c r="F13" s="305"/>
      <c r="G13" s="305"/>
      <c r="H13" s="335"/>
      <c r="I13" s="1667">
        <f t="shared" si="0"/>
        <v>0</v>
      </c>
    </row>
    <row r="14" spans="1:9" s="294" customFormat="1" ht="30" hidden="1" x14ac:dyDescent="0.3">
      <c r="A14" s="1666"/>
      <c r="B14" s="302"/>
      <c r="C14" s="303" t="s">
        <v>671</v>
      </c>
      <c r="D14" s="304"/>
      <c r="E14" s="309"/>
      <c r="F14" s="309"/>
      <c r="G14" s="309"/>
      <c r="H14" s="335"/>
      <c r="I14" s="1667">
        <f t="shared" si="0"/>
        <v>0</v>
      </c>
    </row>
    <row r="15" spans="1:9" s="294" customFormat="1" x14ac:dyDescent="0.3">
      <c r="A15" s="1668"/>
      <c r="B15" s="863"/>
      <c r="C15" s="864" t="s">
        <v>785</v>
      </c>
      <c r="D15" s="865"/>
      <c r="E15" s="866">
        <v>4395</v>
      </c>
      <c r="F15" s="866"/>
      <c r="G15" s="866"/>
      <c r="H15" s="867"/>
      <c r="I15" s="1667">
        <f t="shared" si="0"/>
        <v>4395</v>
      </c>
    </row>
    <row r="16" spans="1:9" s="294" customFormat="1" x14ac:dyDescent="0.3">
      <c r="A16" s="1668"/>
      <c r="B16" s="863"/>
      <c r="C16" s="864" t="s">
        <v>781</v>
      </c>
      <c r="D16" s="865"/>
      <c r="E16" s="866">
        <v>8624</v>
      </c>
      <c r="F16" s="866"/>
      <c r="G16" s="866"/>
      <c r="H16" s="867">
        <v>2126</v>
      </c>
      <c r="I16" s="1667">
        <f t="shared" ref="I16:I17" si="1">SUM(E16:H16)</f>
        <v>10750</v>
      </c>
    </row>
    <row r="17" spans="1:9" s="294" customFormat="1" ht="15.75" thickBot="1" x14ac:dyDescent="0.35">
      <c r="A17" s="1668"/>
      <c r="B17" s="863"/>
      <c r="C17" s="864" t="s">
        <v>670</v>
      </c>
      <c r="D17" s="865"/>
      <c r="E17" s="866">
        <v>59933</v>
      </c>
      <c r="F17" s="866"/>
      <c r="G17" s="866"/>
      <c r="H17" s="867">
        <v>6868</v>
      </c>
      <c r="I17" s="1680">
        <f t="shared" si="1"/>
        <v>66801</v>
      </c>
    </row>
    <row r="18" spans="1:9" s="314" customFormat="1" ht="24" customHeight="1" thickTop="1" thickBot="1" x14ac:dyDescent="0.35">
      <c r="A18" s="1669"/>
      <c r="B18" s="310"/>
      <c r="C18" s="311" t="s">
        <v>437</v>
      </c>
      <c r="D18" s="312"/>
      <c r="E18" s="313">
        <f>SUM(E9:E17)</f>
        <v>97383</v>
      </c>
      <c r="F18" s="313">
        <f>SUM(F9:F17)</f>
        <v>0</v>
      </c>
      <c r="G18" s="313">
        <f>SUM(G9:G17)</f>
        <v>0</v>
      </c>
      <c r="H18" s="336">
        <f>SUM(H9:H17)</f>
        <v>15590</v>
      </c>
      <c r="I18" s="1682">
        <f>SUM(E18:H18)</f>
        <v>112973</v>
      </c>
    </row>
    <row r="19" spans="1:9" s="320" customFormat="1" ht="18" customHeight="1" thickTop="1" x14ac:dyDescent="0.3">
      <c r="A19" s="1668"/>
      <c r="B19" s="315"/>
      <c r="C19" s="316" t="s">
        <v>438</v>
      </c>
      <c r="D19" s="317"/>
      <c r="E19" s="318"/>
      <c r="F19" s="318"/>
      <c r="G19" s="318"/>
      <c r="H19" s="319"/>
      <c r="I19" s="1681"/>
    </row>
    <row r="20" spans="1:9" s="294" customFormat="1" ht="18" customHeight="1" x14ac:dyDescent="0.3">
      <c r="A20" s="1666"/>
      <c r="B20" s="302"/>
      <c r="C20" s="321" t="s">
        <v>739</v>
      </c>
      <c r="D20" s="322"/>
      <c r="E20" s="309">
        <v>591</v>
      </c>
      <c r="F20" s="309">
        <v>0</v>
      </c>
      <c r="G20" s="309">
        <v>0</v>
      </c>
      <c r="H20" s="323">
        <v>159</v>
      </c>
      <c r="I20" s="1670">
        <f>SUM(E20:H20)</f>
        <v>750</v>
      </c>
    </row>
    <row r="21" spans="1:9" s="325" customFormat="1" ht="18" customHeight="1" x14ac:dyDescent="0.3">
      <c r="A21" s="1666"/>
      <c r="B21" s="302"/>
      <c r="C21" s="324"/>
      <c r="D21" s="304"/>
      <c r="E21" s="309"/>
      <c r="F21" s="309"/>
      <c r="G21" s="309"/>
      <c r="H21" s="323"/>
      <c r="I21" s="1670"/>
    </row>
    <row r="22" spans="1:9" s="294" customFormat="1" ht="18" customHeight="1" thickBot="1" x14ac:dyDescent="0.35">
      <c r="A22" s="1666"/>
      <c r="B22" s="302"/>
      <c r="C22" s="326"/>
      <c r="D22" s="327"/>
      <c r="E22" s="327"/>
      <c r="F22" s="327"/>
      <c r="G22" s="328"/>
      <c r="H22" s="328"/>
      <c r="I22" s="1671"/>
    </row>
    <row r="23" spans="1:9" s="314" customFormat="1" ht="24" customHeight="1" thickTop="1" thickBot="1" x14ac:dyDescent="0.35">
      <c r="A23" s="1669"/>
      <c r="B23" s="310"/>
      <c r="C23" s="311" t="s">
        <v>634</v>
      </c>
      <c r="D23" s="312"/>
      <c r="E23" s="313">
        <f>SUM(E20:E22)</f>
        <v>591</v>
      </c>
      <c r="F23" s="313">
        <f>SUM(F20:F22)</f>
        <v>0</v>
      </c>
      <c r="G23" s="313">
        <f>SUM(G20:G22)</f>
        <v>0</v>
      </c>
      <c r="H23" s="336">
        <f>SUM(H20:H22)</f>
        <v>159</v>
      </c>
      <c r="I23" s="1672">
        <f>SUM(I20:I22)</f>
        <v>750</v>
      </c>
    </row>
    <row r="24" spans="1:9" s="314" customFormat="1" ht="24" customHeight="1" thickTop="1" thickBot="1" x14ac:dyDescent="0.35">
      <c r="A24" s="1673"/>
      <c r="B24" s="1674"/>
      <c r="C24" s="1675" t="s">
        <v>439</v>
      </c>
      <c r="D24" s="1676"/>
      <c r="E24" s="1677">
        <f>E18+E23</f>
        <v>97974</v>
      </c>
      <c r="F24" s="1677">
        <f>F18+F23</f>
        <v>0</v>
      </c>
      <c r="G24" s="1677">
        <f>G18+G23</f>
        <v>0</v>
      </c>
      <c r="H24" s="1678">
        <f>H18+H23</f>
        <v>15749</v>
      </c>
      <c r="I24" s="1679">
        <f>I18+I23</f>
        <v>113723</v>
      </c>
    </row>
    <row r="26" spans="1:9" ht="30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/>
    <row r="35" spans="1:8" ht="20.100000000000001" customHeight="1" x14ac:dyDescent="0.3"/>
    <row r="37" spans="1:8" ht="20.100000000000001" customHeight="1" x14ac:dyDescent="0.3">
      <c r="A37" s="332"/>
      <c r="B37" s="332"/>
      <c r="C37" s="332"/>
      <c r="D37" s="332"/>
      <c r="E37" s="332"/>
      <c r="F37" s="332"/>
      <c r="G37" s="332"/>
      <c r="H37" s="332"/>
    </row>
    <row r="39" spans="1:8" ht="20.100000000000001" customHeight="1" x14ac:dyDescent="0.3">
      <c r="A39" s="332"/>
      <c r="B39" s="332"/>
      <c r="C39" s="332"/>
      <c r="D39" s="332"/>
      <c r="E39" s="332"/>
      <c r="F39" s="332"/>
      <c r="G39" s="332"/>
      <c r="H39" s="332"/>
    </row>
    <row r="42" spans="1:8" ht="20.100000000000001" customHeight="1" x14ac:dyDescent="0.3">
      <c r="A42" s="332"/>
      <c r="B42" s="332"/>
      <c r="C42" s="332"/>
      <c r="D42" s="332"/>
      <c r="E42" s="332"/>
      <c r="F42" s="332"/>
      <c r="G42" s="332"/>
      <c r="H42" s="332"/>
    </row>
    <row r="44" spans="1:8" ht="20.100000000000001" customHeight="1" x14ac:dyDescent="0.3">
      <c r="A44" s="332"/>
      <c r="B44" s="332"/>
      <c r="C44" s="332"/>
      <c r="D44" s="332"/>
      <c r="E44" s="332"/>
      <c r="F44" s="332"/>
      <c r="G44" s="332"/>
      <c r="H44" s="332"/>
    </row>
    <row r="46" spans="1:8" ht="20.100000000000001" customHeight="1" x14ac:dyDescent="0.3">
      <c r="A46" s="332"/>
      <c r="B46" s="332"/>
      <c r="C46" s="332"/>
      <c r="D46" s="332"/>
      <c r="E46" s="332"/>
      <c r="F46" s="332"/>
      <c r="G46" s="332"/>
      <c r="H46" s="332"/>
    </row>
    <row r="47" spans="1:8" ht="20.100000000000001" customHeight="1" x14ac:dyDescent="0.3">
      <c r="A47" s="332"/>
      <c r="B47" s="332"/>
      <c r="C47" s="332"/>
      <c r="D47" s="332"/>
      <c r="E47" s="332"/>
      <c r="F47" s="332"/>
      <c r="G47" s="332"/>
      <c r="H47" s="332"/>
    </row>
    <row r="49" spans="1:8" ht="20.100000000000001" customHeight="1" x14ac:dyDescent="0.3">
      <c r="A49" s="332"/>
      <c r="B49" s="332"/>
      <c r="C49" s="332"/>
      <c r="D49" s="332"/>
      <c r="E49" s="332"/>
      <c r="F49" s="332"/>
      <c r="G49" s="332"/>
      <c r="H49" s="332"/>
    </row>
    <row r="52" spans="1:8" ht="20.100000000000001" customHeight="1" x14ac:dyDescent="0.3">
      <c r="A52" s="332"/>
      <c r="B52" s="332"/>
      <c r="C52" s="332"/>
      <c r="D52" s="332"/>
      <c r="E52" s="332"/>
      <c r="F52" s="332"/>
      <c r="G52" s="332"/>
      <c r="H52" s="332"/>
    </row>
    <row r="54" spans="1:8" ht="20.100000000000001" customHeight="1" x14ac:dyDescent="0.3">
      <c r="A54" s="332"/>
      <c r="B54" s="332"/>
      <c r="C54" s="332"/>
      <c r="D54" s="332"/>
      <c r="E54" s="332"/>
      <c r="F54" s="332"/>
      <c r="G54" s="332"/>
      <c r="H54" s="332"/>
    </row>
    <row r="56" spans="1:8" ht="20.100000000000001" customHeight="1" x14ac:dyDescent="0.3">
      <c r="A56" s="332"/>
      <c r="B56" s="332"/>
      <c r="C56" s="332"/>
      <c r="D56" s="332"/>
      <c r="E56" s="332"/>
      <c r="F56" s="332"/>
      <c r="G56" s="332"/>
      <c r="H56" s="332"/>
    </row>
    <row r="58" spans="1:8" ht="20.100000000000001" customHeight="1" x14ac:dyDescent="0.3">
      <c r="A58" s="332"/>
      <c r="B58" s="332"/>
      <c r="C58" s="332"/>
      <c r="D58" s="332"/>
      <c r="E58" s="332"/>
      <c r="F58" s="332"/>
      <c r="G58" s="332"/>
      <c r="H58" s="332"/>
    </row>
    <row r="60" spans="1:8" ht="20.100000000000001" customHeight="1" x14ac:dyDescent="0.3">
      <c r="A60" s="332"/>
      <c r="B60" s="332"/>
      <c r="C60" s="332"/>
      <c r="D60" s="332"/>
      <c r="E60" s="332"/>
      <c r="F60" s="332"/>
      <c r="G60" s="332"/>
      <c r="H60" s="332"/>
    </row>
    <row r="63" spans="1:8" ht="20.100000000000001" customHeight="1" x14ac:dyDescent="0.3">
      <c r="A63" s="332"/>
      <c r="B63" s="332"/>
      <c r="C63" s="332"/>
      <c r="D63" s="332"/>
      <c r="E63" s="332"/>
      <c r="F63" s="332"/>
      <c r="G63" s="332"/>
      <c r="H63" s="332"/>
    </row>
    <row r="65" spans="1:8" ht="20.100000000000001" customHeight="1" x14ac:dyDescent="0.3">
      <c r="A65" s="332"/>
      <c r="B65" s="332"/>
      <c r="C65" s="332"/>
      <c r="D65" s="332"/>
      <c r="E65" s="332"/>
      <c r="F65" s="332"/>
      <c r="G65" s="332"/>
      <c r="H65" s="332"/>
    </row>
    <row r="68" spans="1:8" ht="20.100000000000001" customHeight="1" x14ac:dyDescent="0.3">
      <c r="A68" s="332"/>
      <c r="B68" s="332"/>
      <c r="C68" s="332"/>
      <c r="D68" s="332"/>
      <c r="E68" s="332"/>
      <c r="F68" s="332"/>
      <c r="G68" s="332"/>
      <c r="H68" s="332"/>
    </row>
    <row r="72" spans="1:8" ht="20.100000000000001" customHeight="1" x14ac:dyDescent="0.3">
      <c r="A72" s="332"/>
      <c r="B72" s="332"/>
      <c r="C72" s="332"/>
      <c r="D72" s="332"/>
      <c r="E72" s="332"/>
      <c r="F72" s="332"/>
      <c r="G72" s="332"/>
      <c r="H72" s="332"/>
    </row>
    <row r="74" spans="1:8" ht="20.100000000000001" customHeight="1" x14ac:dyDescent="0.3">
      <c r="A74" s="332"/>
      <c r="B74" s="332"/>
      <c r="C74" s="332"/>
      <c r="D74" s="332"/>
      <c r="E74" s="332"/>
      <c r="F74" s="332"/>
      <c r="G74" s="332"/>
      <c r="H74" s="332"/>
    </row>
    <row r="76" spans="1:8" ht="20.100000000000001" customHeight="1" x14ac:dyDescent="0.3">
      <c r="A76" s="332"/>
      <c r="B76" s="332"/>
      <c r="C76" s="332"/>
      <c r="D76" s="332"/>
      <c r="E76" s="332"/>
      <c r="F76" s="332"/>
      <c r="G76" s="332"/>
      <c r="H76" s="332"/>
    </row>
    <row r="78" spans="1:8" ht="20.100000000000001" customHeight="1" x14ac:dyDescent="0.3">
      <c r="A78" s="332"/>
      <c r="B78" s="332"/>
      <c r="C78" s="332"/>
      <c r="D78" s="332"/>
      <c r="E78" s="332"/>
      <c r="F78" s="332"/>
      <c r="G78" s="332"/>
      <c r="H78" s="332"/>
    </row>
    <row r="79" spans="1:8" ht="15" customHeight="1" x14ac:dyDescent="0.3">
      <c r="A79" s="332"/>
      <c r="B79" s="332"/>
      <c r="C79" s="332"/>
      <c r="D79" s="332"/>
      <c r="E79" s="332"/>
      <c r="F79" s="332"/>
      <c r="G79" s="332"/>
      <c r="H79" s="332"/>
    </row>
    <row r="80" spans="1:8" ht="20.100000000000001" customHeight="1" x14ac:dyDescent="0.3">
      <c r="A80" s="332"/>
      <c r="B80" s="332"/>
      <c r="C80" s="332"/>
      <c r="D80" s="332"/>
      <c r="E80" s="332"/>
      <c r="F80" s="332"/>
      <c r="G80" s="332"/>
      <c r="H80" s="332"/>
    </row>
    <row r="82" spans="1:8" ht="20.100000000000001" customHeight="1" x14ac:dyDescent="0.3">
      <c r="A82" s="332"/>
      <c r="B82" s="332"/>
      <c r="C82" s="332"/>
      <c r="D82" s="332"/>
      <c r="E82" s="332"/>
      <c r="F82" s="332"/>
      <c r="G82" s="332"/>
      <c r="H82" s="332"/>
    </row>
    <row r="84" spans="1:8" ht="20.100000000000001" customHeight="1" x14ac:dyDescent="0.3">
      <c r="A84" s="332"/>
      <c r="B84" s="332"/>
      <c r="C84" s="332"/>
      <c r="D84" s="332"/>
      <c r="E84" s="332"/>
      <c r="F84" s="332"/>
      <c r="G84" s="332"/>
      <c r="H84" s="332"/>
    </row>
    <row r="86" spans="1:8" ht="20.100000000000001" customHeight="1" x14ac:dyDescent="0.3">
      <c r="A86" s="332"/>
      <c r="B86" s="332"/>
      <c r="C86" s="332"/>
      <c r="D86" s="332"/>
      <c r="E86" s="332"/>
      <c r="F86" s="332"/>
      <c r="G86" s="332"/>
      <c r="H86" s="332"/>
    </row>
    <row r="87" spans="1:8" ht="20.100000000000001" customHeight="1" x14ac:dyDescent="0.3">
      <c r="A87" s="332"/>
      <c r="B87" s="332"/>
      <c r="C87" s="332"/>
      <c r="D87" s="332"/>
      <c r="E87" s="332"/>
      <c r="F87" s="332"/>
      <c r="G87" s="332"/>
      <c r="H87" s="332"/>
    </row>
    <row r="89" spans="1:8" ht="20.100000000000001" customHeight="1" x14ac:dyDescent="0.3">
      <c r="A89" s="332"/>
      <c r="B89" s="332"/>
      <c r="C89" s="332"/>
      <c r="D89" s="332"/>
      <c r="E89" s="332"/>
      <c r="F89" s="332"/>
      <c r="G89" s="332"/>
      <c r="H89" s="332"/>
    </row>
    <row r="91" spans="1:8" ht="30" customHeight="1" x14ac:dyDescent="0.3">
      <c r="A91" s="332"/>
      <c r="B91" s="332"/>
      <c r="C91" s="332"/>
      <c r="D91" s="332"/>
      <c r="E91" s="332"/>
      <c r="F91" s="332"/>
      <c r="G91" s="332"/>
      <c r="H91" s="332"/>
    </row>
    <row r="92" spans="1:8" ht="30" customHeight="1" x14ac:dyDescent="0.3">
      <c r="A92" s="332"/>
      <c r="B92" s="332"/>
      <c r="C92" s="332"/>
      <c r="D92" s="332"/>
      <c r="E92" s="332"/>
      <c r="F92" s="332"/>
      <c r="G92" s="332"/>
      <c r="H92" s="332"/>
    </row>
    <row r="93" spans="1:8" ht="30" customHeight="1" x14ac:dyDescent="0.3">
      <c r="A93" s="332"/>
      <c r="B93" s="332"/>
      <c r="C93" s="332"/>
      <c r="D93" s="332"/>
      <c r="E93" s="332"/>
      <c r="F93" s="332"/>
      <c r="G93" s="332"/>
      <c r="H93" s="332"/>
    </row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86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/>
  </sheetViews>
  <sheetFormatPr defaultRowHeight="15" x14ac:dyDescent="0.3"/>
  <cols>
    <col min="1" max="1" width="8.5703125" style="65" customWidth="1"/>
    <col min="2" max="2" width="62.42578125" style="66" customWidth="1"/>
    <col min="3" max="3" width="15" style="67" customWidth="1"/>
    <col min="4" max="4" width="15.28515625" style="67" customWidth="1"/>
    <col min="5" max="5" width="13.42578125" style="359" customWidth="1"/>
    <col min="6" max="6" width="8.5703125" style="68" customWidth="1"/>
    <col min="7" max="7" width="52.42578125" style="66" customWidth="1"/>
    <col min="8" max="8" width="13.5703125" style="67" customWidth="1"/>
    <col min="9" max="9" width="14.42578125" style="67" customWidth="1"/>
    <col min="10" max="10" width="16.5703125" style="359" customWidth="1"/>
    <col min="11" max="11" width="16.5703125" style="67" customWidth="1"/>
    <col min="12" max="12" width="3.42578125" style="69" customWidth="1"/>
    <col min="13" max="13" width="9.5703125" style="66" bestFit="1" customWidth="1"/>
    <col min="14" max="16384" width="9.140625" style="66"/>
  </cols>
  <sheetData>
    <row r="1" spans="1:13" s="72" customFormat="1" ht="18" x14ac:dyDescent="0.35">
      <c r="A1" s="506" t="s">
        <v>799</v>
      </c>
      <c r="B1" s="509"/>
      <c r="C1" s="70"/>
      <c r="D1" s="70"/>
      <c r="E1" s="344"/>
      <c r="F1" s="71"/>
      <c r="H1" s="73"/>
      <c r="I1" s="73"/>
      <c r="J1" s="360"/>
      <c r="K1" s="73"/>
      <c r="L1" s="74"/>
    </row>
    <row r="2" spans="1:13" s="72" customFormat="1" ht="14.25" x14ac:dyDescent="0.3">
      <c r="A2" s="64" t="s">
        <v>741</v>
      </c>
      <c r="B2" s="64"/>
      <c r="C2" s="70"/>
      <c r="D2" s="70"/>
      <c r="E2" s="344"/>
      <c r="F2" s="71"/>
      <c r="H2" s="73"/>
      <c r="I2" s="73"/>
      <c r="J2" s="360"/>
      <c r="K2" s="73"/>
      <c r="L2" s="74"/>
    </row>
    <row r="3" spans="1:13" s="77" customFormat="1" ht="26.25" customHeight="1" x14ac:dyDescent="0.25">
      <c r="A3" s="1866" t="s">
        <v>768</v>
      </c>
      <c r="B3" s="1866"/>
      <c r="C3" s="1866"/>
      <c r="D3" s="1866"/>
      <c r="E3" s="1866"/>
      <c r="F3" s="1866"/>
      <c r="G3" s="1866"/>
      <c r="H3" s="1866"/>
      <c r="I3" s="75"/>
      <c r="J3" s="361"/>
      <c r="K3" s="75"/>
      <c r="L3" s="76"/>
    </row>
    <row r="4" spans="1:13" s="77" customFormat="1" ht="18.75" customHeight="1" x14ac:dyDescent="0.25">
      <c r="A4" s="1866"/>
      <c r="B4" s="1866"/>
      <c r="C4" s="1866"/>
      <c r="D4" s="1866"/>
      <c r="E4" s="1866"/>
      <c r="F4" s="1866"/>
      <c r="G4" s="1866"/>
      <c r="H4" s="1866"/>
      <c r="I4" s="78"/>
      <c r="J4" s="362"/>
      <c r="K4" s="78"/>
      <c r="L4" s="76"/>
    </row>
    <row r="5" spans="1:13" ht="43.5" customHeight="1" x14ac:dyDescent="0.3">
      <c r="A5" s="79"/>
      <c r="B5" s="80" t="s">
        <v>440</v>
      </c>
      <c r="C5" s="262" t="s">
        <v>682</v>
      </c>
      <c r="D5" s="262" t="s">
        <v>683</v>
      </c>
      <c r="E5" s="345" t="s">
        <v>17</v>
      </c>
      <c r="F5" s="81"/>
      <c r="G5" s="81" t="s">
        <v>441</v>
      </c>
      <c r="H5" s="262" t="s">
        <v>682</v>
      </c>
      <c r="I5" s="262" t="s">
        <v>683</v>
      </c>
      <c r="J5" s="345" t="s">
        <v>17</v>
      </c>
      <c r="K5" s="82"/>
    </row>
    <row r="6" spans="1:13" ht="15" customHeight="1" x14ac:dyDescent="0.3">
      <c r="A6" s="83" t="s">
        <v>3</v>
      </c>
      <c r="B6" s="66" t="s">
        <v>442</v>
      </c>
      <c r="C6" s="85">
        <v>1274022</v>
      </c>
      <c r="D6" s="85">
        <f>SUM(C6+E6)</f>
        <v>1339248</v>
      </c>
      <c r="E6" s="346">
        <v>65226</v>
      </c>
      <c r="F6" s="271" t="s">
        <v>3</v>
      </c>
      <c r="G6" s="66" t="s">
        <v>443</v>
      </c>
      <c r="H6" s="84">
        <v>1044865</v>
      </c>
      <c r="I6" s="84">
        <f t="shared" ref="I6:I11" si="0">SUM(H6+J6)</f>
        <v>1078869</v>
      </c>
      <c r="J6" s="363">
        <v>34004</v>
      </c>
    </row>
    <row r="7" spans="1:13" ht="15" customHeight="1" x14ac:dyDescent="0.3">
      <c r="A7" s="83" t="s">
        <v>5</v>
      </c>
      <c r="B7" s="66" t="s">
        <v>444</v>
      </c>
      <c r="C7" s="85">
        <v>108877</v>
      </c>
      <c r="D7" s="85">
        <f>SUM(C7+E7)</f>
        <v>208587</v>
      </c>
      <c r="E7" s="346">
        <v>99710</v>
      </c>
      <c r="F7" s="271" t="s">
        <v>5</v>
      </c>
      <c r="G7" s="66" t="s">
        <v>183</v>
      </c>
      <c r="H7" s="84">
        <v>187497</v>
      </c>
      <c r="I7" s="84">
        <f t="shared" si="0"/>
        <v>192796</v>
      </c>
      <c r="J7" s="363">
        <v>5299</v>
      </c>
    </row>
    <row r="8" spans="1:13" x14ac:dyDescent="0.3">
      <c r="A8" s="83" t="s">
        <v>7</v>
      </c>
      <c r="B8" s="66" t="s">
        <v>363</v>
      </c>
      <c r="C8" s="85">
        <v>807410</v>
      </c>
      <c r="D8" s="85">
        <f>SUM(C8+E8)</f>
        <v>968041</v>
      </c>
      <c r="E8" s="346">
        <v>160631</v>
      </c>
      <c r="F8" s="271" t="s">
        <v>7</v>
      </c>
      <c r="G8" s="86" t="s">
        <v>445</v>
      </c>
      <c r="H8" s="84">
        <v>1094641</v>
      </c>
      <c r="I8" s="84">
        <f>SUM(H8+J8)</f>
        <v>1134170</v>
      </c>
      <c r="J8" s="363">
        <v>39529</v>
      </c>
    </row>
    <row r="9" spans="1:13" x14ac:dyDescent="0.3">
      <c r="A9" s="83" t="s">
        <v>9</v>
      </c>
      <c r="B9" s="87" t="s">
        <v>446</v>
      </c>
      <c r="C9" s="85">
        <v>270416</v>
      </c>
      <c r="D9" s="85">
        <f>SUM(C9+E9)</f>
        <v>273493</v>
      </c>
      <c r="E9" s="346">
        <v>3077</v>
      </c>
      <c r="F9" s="272" t="s">
        <v>9</v>
      </c>
      <c r="G9" s="86" t="s">
        <v>185</v>
      </c>
      <c r="H9" s="84">
        <v>36028</v>
      </c>
      <c r="I9" s="84">
        <f t="shared" si="0"/>
        <v>38611</v>
      </c>
      <c r="J9" s="363">
        <v>2583</v>
      </c>
    </row>
    <row r="10" spans="1:13" x14ac:dyDescent="0.3">
      <c r="A10" s="83">
        <v>5</v>
      </c>
      <c r="B10" s="86" t="s">
        <v>447</v>
      </c>
      <c r="C10" s="85">
        <v>25366</v>
      </c>
      <c r="D10" s="85">
        <f>SUM(C10+E10)</f>
        <v>26866</v>
      </c>
      <c r="E10" s="346">
        <v>1500</v>
      </c>
      <c r="F10" s="272" t="s">
        <v>11</v>
      </c>
      <c r="G10" s="88" t="s">
        <v>448</v>
      </c>
      <c r="H10" s="89">
        <v>659387</v>
      </c>
      <c r="I10" s="84">
        <f t="shared" si="0"/>
        <v>682363</v>
      </c>
      <c r="J10" s="363">
        <v>22976</v>
      </c>
      <c r="K10" s="90"/>
    </row>
    <row r="11" spans="1:13" x14ac:dyDescent="0.3">
      <c r="A11" s="83"/>
      <c r="B11" s="86"/>
      <c r="C11" s="85"/>
      <c r="D11" s="85"/>
      <c r="E11" s="346"/>
      <c r="F11" s="272" t="s">
        <v>92</v>
      </c>
      <c r="G11" s="88" t="s">
        <v>449</v>
      </c>
      <c r="H11" s="89">
        <v>0</v>
      </c>
      <c r="I11" s="84">
        <f t="shared" si="0"/>
        <v>0</v>
      </c>
      <c r="J11" s="364"/>
      <c r="K11" s="90"/>
    </row>
    <row r="12" spans="1:13" x14ac:dyDescent="0.3">
      <c r="A12" s="83"/>
      <c r="B12" s="87"/>
      <c r="C12" s="85"/>
      <c r="D12" s="85"/>
      <c r="E12" s="346"/>
      <c r="F12" s="272"/>
      <c r="G12" s="88"/>
      <c r="H12" s="89"/>
      <c r="I12" s="89"/>
      <c r="J12" s="364"/>
      <c r="K12" s="90"/>
    </row>
    <row r="13" spans="1:13" s="77" customFormat="1" ht="24.95" customHeight="1" x14ac:dyDescent="0.25">
      <c r="A13" s="91"/>
      <c r="B13" s="92" t="s">
        <v>450</v>
      </c>
      <c r="C13" s="263">
        <f>SUM(C6:C12)</f>
        <v>2486091</v>
      </c>
      <c r="D13" s="263">
        <f>SUM(D6:D12)</f>
        <v>2816235</v>
      </c>
      <c r="E13" s="347">
        <f>SUM(E6:E12)</f>
        <v>330144</v>
      </c>
      <c r="F13" s="273"/>
      <c r="G13" s="92" t="s">
        <v>451</v>
      </c>
      <c r="H13" s="93">
        <f>SUM(H6:H12)</f>
        <v>3022418</v>
      </c>
      <c r="I13" s="93">
        <f>SUM(I6:I12)</f>
        <v>3126809</v>
      </c>
      <c r="J13" s="365">
        <f>SUM(J6:J12)</f>
        <v>104391</v>
      </c>
      <c r="K13" s="94"/>
      <c r="L13" s="76"/>
      <c r="M13" s="111"/>
    </row>
    <row r="14" spans="1:13" ht="23.25" customHeight="1" x14ac:dyDescent="0.3">
      <c r="A14" s="95"/>
      <c r="B14" s="96" t="s">
        <v>452</v>
      </c>
      <c r="C14" s="264"/>
      <c r="D14" s="264"/>
      <c r="E14" s="348"/>
      <c r="F14" s="96"/>
      <c r="G14" s="96" t="s">
        <v>453</v>
      </c>
      <c r="H14" s="97"/>
      <c r="I14" s="97"/>
      <c r="J14" s="366"/>
      <c r="K14" s="99"/>
      <c r="L14" s="100"/>
    </row>
    <row r="15" spans="1:13" x14ac:dyDescent="0.3">
      <c r="A15" s="83" t="s">
        <v>92</v>
      </c>
      <c r="B15" s="101" t="s">
        <v>454</v>
      </c>
      <c r="C15" s="98">
        <f>SUM('1. Bevételek_kiadások_összesen'!C21)</f>
        <v>0</v>
      </c>
      <c r="D15" s="98">
        <f>SUM(C15+E15)</f>
        <v>700000</v>
      </c>
      <c r="E15" s="349">
        <f>SUM('1. Bevételek_kiadások_összesen'!G21)</f>
        <v>700000</v>
      </c>
      <c r="F15" s="274" t="s">
        <v>240</v>
      </c>
      <c r="G15" s="101" t="s">
        <v>455</v>
      </c>
      <c r="H15" s="97">
        <v>4328669</v>
      </c>
      <c r="I15" s="84">
        <f>SUM(H15+J15)</f>
        <v>5311642</v>
      </c>
      <c r="J15" s="366">
        <v>982973</v>
      </c>
      <c r="K15" s="99"/>
      <c r="L15" s="102"/>
    </row>
    <row r="16" spans="1:13" x14ac:dyDescent="0.3">
      <c r="A16" s="83" t="s">
        <v>240</v>
      </c>
      <c r="B16" s="101" t="s">
        <v>367</v>
      </c>
      <c r="C16" s="98">
        <v>70400</v>
      </c>
      <c r="D16" s="98">
        <f>SUM(C16+E16)</f>
        <v>7453</v>
      </c>
      <c r="E16" s="349">
        <v>-62947</v>
      </c>
      <c r="F16" s="274" t="s">
        <v>114</v>
      </c>
      <c r="G16" s="101" t="s">
        <v>456</v>
      </c>
      <c r="H16" s="97">
        <v>44500</v>
      </c>
      <c r="I16" s="84">
        <f>SUM(H16+J16)</f>
        <v>113723</v>
      </c>
      <c r="J16" s="366">
        <v>69223</v>
      </c>
      <c r="K16" s="99"/>
      <c r="L16" s="102"/>
    </row>
    <row r="17" spans="1:13" x14ac:dyDescent="0.3">
      <c r="A17" s="83" t="s">
        <v>114</v>
      </c>
      <c r="B17" s="66" t="s">
        <v>457</v>
      </c>
      <c r="C17" s="98">
        <v>0</v>
      </c>
      <c r="D17" s="98">
        <f>SUM(C17+E17)</f>
        <v>0</v>
      </c>
      <c r="E17" s="349">
        <v>0</v>
      </c>
      <c r="F17" s="274" t="s">
        <v>124</v>
      </c>
      <c r="G17" s="101" t="s">
        <v>458</v>
      </c>
      <c r="H17" s="97"/>
      <c r="I17" s="84">
        <f>SUM(H17+J17)</f>
        <v>0</v>
      </c>
      <c r="J17" s="366">
        <f>SUM('1. Bevételek_kiadások_összesen'!G116)</f>
        <v>0</v>
      </c>
      <c r="K17" s="99"/>
      <c r="L17" s="102"/>
    </row>
    <row r="18" spans="1:13" x14ac:dyDescent="0.3">
      <c r="A18" s="83"/>
      <c r="C18" s="98"/>
      <c r="D18" s="98"/>
      <c r="E18" s="349"/>
      <c r="F18" s="274" t="s">
        <v>253</v>
      </c>
      <c r="G18" s="101" t="s">
        <v>459</v>
      </c>
      <c r="H18" s="97">
        <v>379153</v>
      </c>
      <c r="I18" s="84">
        <f>SUM(H18+J18)</f>
        <v>189763</v>
      </c>
      <c r="J18" s="366">
        <f>SUM('1. Bevételek_kiadások_összesen'!G127)</f>
        <v>-189390</v>
      </c>
      <c r="K18" s="99"/>
      <c r="L18" s="102"/>
    </row>
    <row r="19" spans="1:13" x14ac:dyDescent="0.3">
      <c r="A19" s="83"/>
      <c r="C19" s="98"/>
      <c r="D19" s="98"/>
      <c r="E19" s="349"/>
      <c r="F19" s="274"/>
      <c r="G19" s="101"/>
      <c r="H19" s="97"/>
      <c r="I19" s="97"/>
      <c r="J19" s="366"/>
      <c r="K19" s="99"/>
      <c r="L19" s="102"/>
    </row>
    <row r="20" spans="1:13" s="77" customFormat="1" ht="24.95" customHeight="1" thickBot="1" x14ac:dyDescent="0.3">
      <c r="A20" s="103"/>
      <c r="B20" s="104" t="s">
        <v>460</v>
      </c>
      <c r="C20" s="265">
        <f>SUM(C15:C19)</f>
        <v>70400</v>
      </c>
      <c r="D20" s="265">
        <f>SUM(D15:D19)</f>
        <v>707453</v>
      </c>
      <c r="E20" s="350">
        <f>SUM(E15:E19)</f>
        <v>637053</v>
      </c>
      <c r="F20" s="275"/>
      <c r="G20" s="104" t="s">
        <v>461</v>
      </c>
      <c r="H20" s="381">
        <f>SUM(H15:H19)</f>
        <v>4752322</v>
      </c>
      <c r="I20" s="381">
        <f>SUM(I15:I19)</f>
        <v>5615128</v>
      </c>
      <c r="J20" s="382">
        <f>SUM(J15:J19)</f>
        <v>862806</v>
      </c>
      <c r="K20" s="94"/>
      <c r="L20" s="76"/>
      <c r="M20" s="111"/>
    </row>
    <row r="21" spans="1:13" s="77" customFormat="1" ht="24.95" customHeight="1" thickTop="1" thickBot="1" x14ac:dyDescent="0.3">
      <c r="A21" s="105"/>
      <c r="B21" s="106" t="s">
        <v>462</v>
      </c>
      <c r="C21" s="266">
        <f>C13+C20</f>
        <v>2556491</v>
      </c>
      <c r="D21" s="108">
        <f>D13+D20</f>
        <v>3523688</v>
      </c>
      <c r="E21" s="351">
        <f>E13+E20</f>
        <v>967197</v>
      </c>
      <c r="F21" s="276"/>
      <c r="G21" s="107" t="s">
        <v>463</v>
      </c>
      <c r="H21" s="283">
        <f>H13+H20</f>
        <v>7774740</v>
      </c>
      <c r="I21" s="283">
        <f>I13+I20</f>
        <v>8741937</v>
      </c>
      <c r="J21" s="369">
        <f>J13+J20</f>
        <v>967197</v>
      </c>
      <c r="K21" s="109"/>
      <c r="L21" s="76"/>
    </row>
    <row r="22" spans="1:13" s="77" customFormat="1" ht="24.95" customHeight="1" thickTop="1" x14ac:dyDescent="0.3">
      <c r="A22" s="83"/>
      <c r="B22" s="96" t="s">
        <v>464</v>
      </c>
      <c r="C22" s="112"/>
      <c r="D22" s="112"/>
      <c r="E22" s="352"/>
      <c r="F22" s="114"/>
      <c r="G22" s="96" t="s">
        <v>465</v>
      </c>
      <c r="H22" s="110"/>
      <c r="I22" s="554"/>
      <c r="J22" s="556"/>
      <c r="K22" s="111"/>
      <c r="L22" s="76"/>
    </row>
    <row r="23" spans="1:13" s="77" customFormat="1" x14ac:dyDescent="0.3">
      <c r="A23" s="83" t="s">
        <v>124</v>
      </c>
      <c r="B23" s="77" t="s">
        <v>153</v>
      </c>
      <c r="C23" s="112">
        <v>47683</v>
      </c>
      <c r="D23" s="85">
        <f>E23+C23</f>
        <v>47683</v>
      </c>
      <c r="E23" s="352"/>
      <c r="F23" s="114" t="s">
        <v>467</v>
      </c>
      <c r="G23" s="77" t="s">
        <v>153</v>
      </c>
      <c r="H23" s="110">
        <v>47683</v>
      </c>
      <c r="I23" s="84">
        <f t="shared" ref="I23:I31" si="1">SUM(H23+J23)</f>
        <v>47683</v>
      </c>
      <c r="J23" s="564">
        <v>0</v>
      </c>
      <c r="K23" s="111"/>
      <c r="L23" s="76"/>
    </row>
    <row r="24" spans="1:13" s="77" customFormat="1" x14ac:dyDescent="0.3">
      <c r="A24" s="83" t="s">
        <v>253</v>
      </c>
      <c r="B24" s="77" t="s">
        <v>469</v>
      </c>
      <c r="C24" s="112"/>
      <c r="D24" s="85">
        <f>E24+C24</f>
        <v>0</v>
      </c>
      <c r="E24" s="352"/>
      <c r="F24" s="114" t="s">
        <v>470</v>
      </c>
      <c r="G24" s="77" t="s">
        <v>567</v>
      </c>
      <c r="H24" s="110">
        <v>1118419</v>
      </c>
      <c r="I24" s="84">
        <f>SUM(H24+J24)</f>
        <v>1142168</v>
      </c>
      <c r="J24" s="367">
        <v>23749</v>
      </c>
      <c r="K24" s="111"/>
      <c r="L24" s="76"/>
    </row>
    <row r="25" spans="1:13" s="77" customFormat="1" x14ac:dyDescent="0.3">
      <c r="A25" s="83" t="s">
        <v>467</v>
      </c>
      <c r="B25" s="77" t="s">
        <v>157</v>
      </c>
      <c r="C25" s="112">
        <v>1118419</v>
      </c>
      <c r="D25" s="85">
        <f t="shared" ref="D25" si="2">SUM(C25+E25)</f>
        <v>1142168</v>
      </c>
      <c r="E25" s="352">
        <v>23749</v>
      </c>
      <c r="F25" s="114"/>
      <c r="G25" s="625"/>
      <c r="H25" s="111"/>
      <c r="I25" s="84">
        <f>SUM(H25+J25)</f>
        <v>0</v>
      </c>
      <c r="J25" s="564"/>
      <c r="K25" s="111"/>
      <c r="L25" s="76"/>
    </row>
    <row r="26" spans="1:13" s="77" customFormat="1" ht="18.75" customHeight="1" x14ac:dyDescent="0.3">
      <c r="A26" s="83" t="s">
        <v>470</v>
      </c>
      <c r="B26" s="101" t="s">
        <v>370</v>
      </c>
      <c r="C26" s="112">
        <v>3323040</v>
      </c>
      <c r="D26" s="85">
        <f>E26+C26</f>
        <v>3323040</v>
      </c>
      <c r="E26" s="352">
        <v>0</v>
      </c>
      <c r="F26" s="114"/>
      <c r="G26" s="96" t="s">
        <v>472</v>
      </c>
      <c r="H26" s="554"/>
      <c r="I26" s="555">
        <f t="shared" si="1"/>
        <v>0</v>
      </c>
      <c r="J26" s="367"/>
      <c r="K26" s="111"/>
      <c r="L26" s="76"/>
    </row>
    <row r="27" spans="1:13" s="77" customFormat="1" x14ac:dyDescent="0.3">
      <c r="A27" s="83"/>
      <c r="B27" s="96" t="s">
        <v>471</v>
      </c>
      <c r="C27" s="112"/>
      <c r="D27" s="112"/>
      <c r="E27" s="352"/>
      <c r="F27" s="114" t="s">
        <v>473</v>
      </c>
      <c r="G27" s="113" t="s">
        <v>474</v>
      </c>
      <c r="H27" s="554">
        <v>0</v>
      </c>
      <c r="I27" s="555">
        <f t="shared" si="1"/>
        <v>0</v>
      </c>
      <c r="J27" s="367"/>
      <c r="K27" s="111"/>
      <c r="L27" s="76"/>
    </row>
    <row r="28" spans="1:13" s="77" customFormat="1" x14ac:dyDescent="0.3">
      <c r="A28" s="83" t="s">
        <v>473</v>
      </c>
      <c r="B28" s="77" t="s">
        <v>681</v>
      </c>
      <c r="C28" s="112"/>
      <c r="D28" s="112">
        <f>SUM(C28+E28)</f>
        <v>0</v>
      </c>
      <c r="E28" s="352">
        <f>SUM('1. Bevételek_kiadások_összesen'!G65)</f>
        <v>0</v>
      </c>
      <c r="F28" s="114" t="s">
        <v>475</v>
      </c>
      <c r="G28" s="77" t="s">
        <v>468</v>
      </c>
      <c r="H28" s="554">
        <v>0</v>
      </c>
      <c r="I28" s="555">
        <f t="shared" si="1"/>
        <v>0</v>
      </c>
      <c r="J28" s="367"/>
      <c r="K28" s="111"/>
      <c r="L28" s="76"/>
    </row>
    <row r="29" spans="1:13" s="77" customFormat="1" x14ac:dyDescent="0.3">
      <c r="A29" s="83" t="s">
        <v>475</v>
      </c>
      <c r="B29" s="77" t="s">
        <v>466</v>
      </c>
      <c r="C29" s="112"/>
      <c r="D29" s="112"/>
      <c r="E29" s="352"/>
      <c r="F29" s="114" t="s">
        <v>476</v>
      </c>
      <c r="G29" s="77" t="s">
        <v>687</v>
      </c>
      <c r="H29" s="686">
        <f>SUM('1. Bevételek_kiadások_összesen'!C136)</f>
        <v>0</v>
      </c>
      <c r="I29" s="84">
        <f t="shared" si="1"/>
        <v>0</v>
      </c>
      <c r="J29" s="367">
        <f>SUM('3. Önk.kiad.'!U368)</f>
        <v>0</v>
      </c>
      <c r="K29" s="111"/>
      <c r="L29" s="76"/>
    </row>
    <row r="30" spans="1:13" s="77" customFormat="1" x14ac:dyDescent="0.3">
      <c r="A30" s="83" t="s">
        <v>476</v>
      </c>
      <c r="B30" s="77" t="s">
        <v>686</v>
      </c>
      <c r="C30" s="112">
        <v>1895209</v>
      </c>
      <c r="D30" s="85">
        <f>E30+C30</f>
        <v>1895209</v>
      </c>
      <c r="E30" s="352">
        <v>0</v>
      </c>
      <c r="F30" s="114"/>
      <c r="H30" s="110">
        <v>0</v>
      </c>
      <c r="I30" s="84">
        <f t="shared" si="1"/>
        <v>0</v>
      </c>
      <c r="J30" s="367">
        <v>0</v>
      </c>
      <c r="K30" s="111"/>
      <c r="L30" s="76"/>
    </row>
    <row r="31" spans="1:13" s="77" customFormat="1" x14ac:dyDescent="0.3">
      <c r="A31" s="83" t="s">
        <v>728</v>
      </c>
      <c r="B31" s="77" t="s">
        <v>469</v>
      </c>
      <c r="C31" s="112"/>
      <c r="D31" s="112">
        <f>SUM(C31+E31)</f>
        <v>0</v>
      </c>
      <c r="E31" s="352"/>
      <c r="F31" s="114"/>
      <c r="H31" s="110"/>
      <c r="I31" s="84">
        <f t="shared" si="1"/>
        <v>0</v>
      </c>
      <c r="J31" s="367"/>
      <c r="K31" s="111"/>
      <c r="L31" s="76"/>
    </row>
    <row r="32" spans="1:13" s="121" customFormat="1" ht="15.75" thickBot="1" x14ac:dyDescent="0.3">
      <c r="A32" s="95"/>
      <c r="B32" s="115" t="s">
        <v>477</v>
      </c>
      <c r="C32" s="119">
        <f>SUM(C23:C31)</f>
        <v>6384351</v>
      </c>
      <c r="D32" s="119">
        <f>SUM(D23:D31)</f>
        <v>6408100</v>
      </c>
      <c r="E32" s="353">
        <f>SUM(E23:E31)</f>
        <v>23749</v>
      </c>
      <c r="F32" s="117"/>
      <c r="G32" s="118" t="s">
        <v>478</v>
      </c>
      <c r="H32" s="116">
        <f>SUM(H22:H30)</f>
        <v>1166102</v>
      </c>
      <c r="I32" s="116">
        <f>SUM(I22:I30)</f>
        <v>1189851</v>
      </c>
      <c r="J32" s="368">
        <f>SUM(J22:J30)</f>
        <v>23749</v>
      </c>
      <c r="K32" s="109"/>
      <c r="L32" s="120"/>
    </row>
    <row r="33" spans="1:12" s="77" customFormat="1" ht="30" customHeight="1" thickTop="1" thickBot="1" x14ac:dyDescent="0.3">
      <c r="A33" s="280"/>
      <c r="B33" s="107" t="s">
        <v>479</v>
      </c>
      <c r="C33" s="281">
        <f>SUM(C21+C32)</f>
        <v>8940842</v>
      </c>
      <c r="D33" s="281">
        <f>SUM(D21+D32)</f>
        <v>9931788</v>
      </c>
      <c r="E33" s="354">
        <f>SUM(E21+E32)</f>
        <v>990946</v>
      </c>
      <c r="F33" s="282"/>
      <c r="G33" s="107" t="s">
        <v>480</v>
      </c>
      <c r="H33" s="283">
        <f>SUM(H13+H20+H32)</f>
        <v>8940842</v>
      </c>
      <c r="I33" s="283">
        <f>I21+I32</f>
        <v>9931788</v>
      </c>
      <c r="J33" s="369">
        <f>J21+J32</f>
        <v>990946</v>
      </c>
      <c r="K33" s="109"/>
      <c r="L33" s="76"/>
    </row>
    <row r="34" spans="1:12" s="77" customFormat="1" ht="15.75" thickTop="1" x14ac:dyDescent="0.25">
      <c r="A34" s="122"/>
      <c r="B34" s="123" t="s">
        <v>481</v>
      </c>
      <c r="C34" s="267">
        <f>C21-H21</f>
        <v>-5218249</v>
      </c>
      <c r="D34" s="267">
        <f>D21-I21</f>
        <v>-5218249</v>
      </c>
      <c r="E34" s="355">
        <f>E21-J21</f>
        <v>0</v>
      </c>
      <c r="F34" s="277"/>
      <c r="G34" s="124"/>
      <c r="H34" s="125"/>
      <c r="I34" s="125"/>
      <c r="J34" s="370"/>
      <c r="K34" s="94"/>
      <c r="L34" s="76"/>
    </row>
    <row r="35" spans="1:12" s="77" customFormat="1" x14ac:dyDescent="0.25">
      <c r="A35" s="126"/>
      <c r="B35" s="127" t="s">
        <v>482</v>
      </c>
      <c r="C35" s="268">
        <f>C32-H32+C34</f>
        <v>0</v>
      </c>
      <c r="D35" s="268">
        <f>D32-I32+D34</f>
        <v>0</v>
      </c>
      <c r="E35" s="356">
        <f>E32-J32+E34</f>
        <v>0</v>
      </c>
      <c r="F35" s="278"/>
      <c r="G35" s="127"/>
      <c r="H35" s="125"/>
      <c r="I35" s="125"/>
      <c r="J35" s="370"/>
      <c r="K35" s="94"/>
      <c r="L35" s="76"/>
    </row>
    <row r="36" spans="1:12" ht="20.100000000000001" customHeight="1" x14ac:dyDescent="0.3">
      <c r="A36" s="83"/>
      <c r="B36" s="66" t="s">
        <v>483</v>
      </c>
      <c r="C36" s="269">
        <f>C13/C21</f>
        <v>0.97246225392540009</v>
      </c>
      <c r="D36" s="269"/>
      <c r="E36" s="357"/>
      <c r="G36" s="66" t="s">
        <v>484</v>
      </c>
      <c r="H36" s="129">
        <f>H13/H21</f>
        <v>0.38874843403123449</v>
      </c>
      <c r="I36" s="129"/>
      <c r="J36" s="371"/>
      <c r="K36" s="128"/>
    </row>
    <row r="37" spans="1:12" ht="20.100000000000001" customHeight="1" x14ac:dyDescent="0.3">
      <c r="A37" s="130"/>
      <c r="B37" s="131" t="s">
        <v>485</v>
      </c>
      <c r="C37" s="270">
        <f>C20/C21</f>
        <v>2.7537746074599911E-2</v>
      </c>
      <c r="D37" s="270"/>
      <c r="E37" s="358"/>
      <c r="F37" s="279"/>
      <c r="G37" s="131" t="s">
        <v>486</v>
      </c>
      <c r="H37" s="132">
        <f>H20/H21</f>
        <v>0.61125156596876551</v>
      </c>
      <c r="I37" s="132"/>
      <c r="J37" s="372"/>
      <c r="K37" s="128"/>
    </row>
    <row r="39" spans="1:12" s="68" customFormat="1" x14ac:dyDescent="0.3">
      <c r="A39" s="65"/>
      <c r="B39" s="66"/>
      <c r="C39" s="67" t="s">
        <v>487</v>
      </c>
      <c r="D39" s="67"/>
      <c r="E39" s="359"/>
      <c r="G39" s="66"/>
      <c r="H39" s="67"/>
      <c r="I39" s="67"/>
      <c r="J39" s="359"/>
      <c r="K39" s="67"/>
      <c r="L39" s="69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tabSelected="1" view="pageBreakPreview" zoomScale="88" zoomScaleNormal="100" zoomScaleSheetLayoutView="88" workbookViewId="0">
      <selection activeCell="B1" sqref="B1"/>
    </sheetView>
  </sheetViews>
  <sheetFormatPr defaultRowHeight="17.25" x14ac:dyDescent="0.25"/>
  <cols>
    <col min="1" max="1" width="5.5703125" style="133" customWidth="1"/>
    <col min="2" max="2" width="56.42578125" style="134" customWidth="1"/>
    <col min="3" max="3" width="0" style="135" hidden="1" customWidth="1"/>
    <col min="4" max="4" width="16.5703125" style="136" hidden="1" customWidth="1"/>
    <col min="5" max="7" width="16.5703125" style="136" customWidth="1"/>
    <col min="8" max="16384" width="9.140625" style="133"/>
  </cols>
  <sheetData>
    <row r="1" spans="1:12" x14ac:dyDescent="0.25">
      <c r="B1" s="587" t="s">
        <v>800</v>
      </c>
    </row>
    <row r="2" spans="1:12" x14ac:dyDescent="0.25">
      <c r="B2" s="587" t="s">
        <v>775</v>
      </c>
    </row>
    <row r="3" spans="1:12" x14ac:dyDescent="0.25">
      <c r="A3" s="1867" t="s">
        <v>488</v>
      </c>
      <c r="B3" s="1867"/>
      <c r="C3" s="1867"/>
      <c r="D3" s="1867"/>
      <c r="E3" s="1867"/>
      <c r="F3" s="1867"/>
      <c r="G3" s="1867"/>
    </row>
    <row r="4" spans="1:12" x14ac:dyDescent="0.25">
      <c r="A4" s="1868" t="s">
        <v>628</v>
      </c>
      <c r="B4" s="1868"/>
      <c r="C4" s="1868"/>
      <c r="D4" s="1868"/>
      <c r="E4" s="1868"/>
      <c r="F4" s="1868"/>
      <c r="G4" s="1868"/>
    </row>
    <row r="5" spans="1:12" x14ac:dyDescent="0.25">
      <c r="B5" s="692"/>
      <c r="C5" s="692"/>
      <c r="D5" s="1869"/>
      <c r="E5" s="1869"/>
      <c r="F5" s="1869" t="s">
        <v>383</v>
      </c>
      <c r="G5" s="1869"/>
      <c r="I5" s="137"/>
      <c r="J5" s="137"/>
      <c r="K5" s="137"/>
      <c r="L5" s="137"/>
    </row>
    <row r="6" spans="1:12" s="693" customFormat="1" thickBot="1" x14ac:dyDescent="0.3">
      <c r="A6" s="1870" t="s">
        <v>259</v>
      </c>
      <c r="B6" s="1870"/>
      <c r="C6" s="693" t="s">
        <v>261</v>
      </c>
      <c r="D6" s="693" t="s">
        <v>260</v>
      </c>
      <c r="E6" s="693" t="s">
        <v>261</v>
      </c>
      <c r="F6" s="693" t="s">
        <v>262</v>
      </c>
      <c r="G6" s="693" t="s">
        <v>263</v>
      </c>
    </row>
    <row r="7" spans="1:12" s="138" customFormat="1" ht="18" thickTop="1" thickBot="1" x14ac:dyDescent="0.3">
      <c r="A7" s="1874" t="s">
        <v>489</v>
      </c>
      <c r="B7" s="1875" t="s">
        <v>2</v>
      </c>
      <c r="C7" s="1876" t="s">
        <v>629</v>
      </c>
      <c r="D7" s="1871"/>
      <c r="E7" s="1871" t="s">
        <v>542</v>
      </c>
      <c r="F7" s="1871" t="s">
        <v>630</v>
      </c>
      <c r="G7" s="1873" t="s">
        <v>742</v>
      </c>
    </row>
    <row r="8" spans="1:12" s="138" customFormat="1" ht="18" thickTop="1" thickBot="1" x14ac:dyDescent="0.3">
      <c r="A8" s="1874"/>
      <c r="B8" s="1875"/>
      <c r="C8" s="1876"/>
      <c r="D8" s="1872"/>
      <c r="E8" s="1872"/>
      <c r="F8" s="1872"/>
      <c r="G8" s="1873"/>
    </row>
    <row r="9" spans="1:12" ht="21" customHeight="1" thickTop="1" x14ac:dyDescent="0.25">
      <c r="A9" s="139">
        <v>1</v>
      </c>
      <c r="B9" s="140" t="s">
        <v>672</v>
      </c>
      <c r="C9" s="141"/>
      <c r="D9" s="141"/>
      <c r="E9" s="141">
        <v>18000</v>
      </c>
      <c r="F9" s="141">
        <v>18000</v>
      </c>
      <c r="G9" s="588">
        <v>18000</v>
      </c>
    </row>
    <row r="10" spans="1:12" ht="18" thickBot="1" x14ac:dyDescent="0.3"/>
    <row r="11" spans="1:12" s="790" customFormat="1" ht="18" customHeight="1" thickTop="1" thickBot="1" x14ac:dyDescent="0.3">
      <c r="A11" s="786"/>
      <c r="B11" s="787" t="s">
        <v>743</v>
      </c>
      <c r="C11" s="788">
        <f ca="1">SUM(C9:C23)</f>
        <v>603034</v>
      </c>
      <c r="D11" s="788">
        <f>SUM(D9:D10)</f>
        <v>0</v>
      </c>
      <c r="E11" s="788">
        <f ca="1">SUM(E9:E23)</f>
        <v>253550</v>
      </c>
      <c r="F11" s="788">
        <f ca="1">SUM(F9:F23)</f>
        <v>253550</v>
      </c>
      <c r="G11" s="789">
        <f ca="1">SUM(G9:G23)</f>
        <v>241550</v>
      </c>
    </row>
    <row r="12" spans="1:12" ht="18" customHeight="1" thickTop="1" x14ac:dyDescent="0.25">
      <c r="A12" s="139">
        <v>3</v>
      </c>
      <c r="B12" s="140" t="s">
        <v>316</v>
      </c>
      <c r="C12" s="141">
        <v>20000</v>
      </c>
      <c r="D12" s="141"/>
      <c r="E12" s="141">
        <v>12900</v>
      </c>
      <c r="F12" s="141">
        <v>12900</v>
      </c>
      <c r="G12" s="588">
        <v>12900</v>
      </c>
    </row>
    <row r="13" spans="1:12" ht="33" x14ac:dyDescent="0.25">
      <c r="A13" s="791">
        <v>4</v>
      </c>
      <c r="B13" s="143" t="s">
        <v>744</v>
      </c>
      <c r="C13" s="144"/>
      <c r="D13" s="144"/>
      <c r="E13" s="144">
        <v>40272</v>
      </c>
      <c r="F13" s="144">
        <v>40272</v>
      </c>
      <c r="G13" s="145">
        <v>40272</v>
      </c>
    </row>
    <row r="14" spans="1:12" ht="16.5" x14ac:dyDescent="0.25">
      <c r="A14" s="791">
        <v>5</v>
      </c>
      <c r="B14" s="146" t="s">
        <v>490</v>
      </c>
      <c r="C14" s="144">
        <v>225000</v>
      </c>
      <c r="D14" s="144"/>
      <c r="E14" s="144">
        <v>98550</v>
      </c>
      <c r="F14" s="144">
        <v>98550</v>
      </c>
      <c r="G14" s="145">
        <v>98550</v>
      </c>
    </row>
    <row r="15" spans="1:12" ht="26.1" customHeight="1" x14ac:dyDescent="0.25">
      <c r="A15" s="791">
        <v>6</v>
      </c>
      <c r="B15" s="146" t="s">
        <v>491</v>
      </c>
      <c r="C15" s="144">
        <v>239000</v>
      </c>
      <c r="D15" s="144"/>
      <c r="E15" s="144">
        <v>3000</v>
      </c>
      <c r="F15" s="144">
        <v>3000</v>
      </c>
      <c r="G15" s="145">
        <v>3000</v>
      </c>
    </row>
    <row r="16" spans="1:12" ht="30.75" customHeight="1" x14ac:dyDescent="0.25">
      <c r="A16" s="791">
        <v>7</v>
      </c>
      <c r="B16" s="143" t="s">
        <v>492</v>
      </c>
      <c r="C16" s="144"/>
      <c r="D16" s="147"/>
      <c r="E16" s="147">
        <v>30000</v>
      </c>
      <c r="F16" s="148">
        <v>30000</v>
      </c>
      <c r="G16" s="149">
        <v>30000</v>
      </c>
    </row>
    <row r="17" spans="1:7" ht="49.5" x14ac:dyDescent="0.25">
      <c r="A17" s="791">
        <v>8</v>
      </c>
      <c r="B17" s="143" t="s">
        <v>493</v>
      </c>
      <c r="C17" s="144"/>
      <c r="D17" s="148"/>
      <c r="E17" s="148">
        <v>19000</v>
      </c>
      <c r="F17" s="148">
        <v>19000</v>
      </c>
      <c r="G17" s="149">
        <v>19000</v>
      </c>
    </row>
    <row r="18" spans="1:7" ht="16.5" x14ac:dyDescent="0.25">
      <c r="A18" s="791">
        <v>9</v>
      </c>
      <c r="B18" s="143" t="s">
        <v>307</v>
      </c>
      <c r="C18" s="144"/>
      <c r="D18" s="148"/>
      <c r="E18" s="148">
        <v>59000</v>
      </c>
      <c r="F18" s="148">
        <v>59000</v>
      </c>
      <c r="G18" s="149">
        <v>59000</v>
      </c>
    </row>
    <row r="19" spans="1:7" ht="30.75" customHeight="1" x14ac:dyDescent="0.25">
      <c r="A19" s="791">
        <v>10</v>
      </c>
      <c r="B19" s="146" t="s">
        <v>673</v>
      </c>
      <c r="C19" s="144">
        <v>80000</v>
      </c>
      <c r="D19" s="144"/>
      <c r="E19" s="144">
        <v>19000</v>
      </c>
      <c r="F19" s="144">
        <v>19000</v>
      </c>
      <c r="G19" s="145">
        <v>19000</v>
      </c>
    </row>
    <row r="20" spans="1:7" ht="16.5" x14ac:dyDescent="0.25">
      <c r="A20" s="791">
        <v>11</v>
      </c>
      <c r="B20" s="146" t="s">
        <v>494</v>
      </c>
      <c r="C20" s="144">
        <v>20000</v>
      </c>
      <c r="D20" s="144"/>
      <c r="E20" s="144">
        <v>3000</v>
      </c>
      <c r="F20" s="144">
        <v>3000</v>
      </c>
      <c r="G20" s="145">
        <v>3000</v>
      </c>
    </row>
    <row r="21" spans="1:7" ht="16.5" x14ac:dyDescent="0.25">
      <c r="A21" s="792">
        <v>12</v>
      </c>
      <c r="B21" s="146" t="s">
        <v>495</v>
      </c>
      <c r="C21" s="144">
        <v>3409</v>
      </c>
      <c r="D21" s="144"/>
      <c r="E21" s="144">
        <v>1494</v>
      </c>
      <c r="F21" s="144">
        <v>1494</v>
      </c>
      <c r="G21" s="145">
        <v>1494</v>
      </c>
    </row>
    <row r="22" spans="1:7" ht="16.5" x14ac:dyDescent="0.25">
      <c r="A22" s="792">
        <v>13</v>
      </c>
      <c r="B22" s="589" t="s">
        <v>631</v>
      </c>
      <c r="C22" s="142"/>
      <c r="D22" s="142"/>
      <c r="E22" s="553" t="s">
        <v>543</v>
      </c>
      <c r="F22" s="142">
        <v>1905</v>
      </c>
      <c r="G22" s="342" t="s">
        <v>543</v>
      </c>
    </row>
    <row r="23" spans="1:7" ht="20.100000000000001" customHeight="1" thickBot="1" x14ac:dyDescent="0.3">
      <c r="A23" s="792"/>
      <c r="B23" s="793"/>
      <c r="C23" s="142"/>
      <c r="D23" s="142"/>
      <c r="E23" s="142"/>
      <c r="F23" s="142"/>
      <c r="G23" s="342"/>
    </row>
    <row r="24" spans="1:7" s="593" customFormat="1" ht="20.100000000000001" customHeight="1" thickTop="1" thickBot="1" x14ac:dyDescent="0.3">
      <c r="A24" s="150"/>
      <c r="B24" s="590" t="s">
        <v>674</v>
      </c>
      <c r="C24" s="591">
        <f>SUM(C12:C22)</f>
        <v>587409</v>
      </c>
      <c r="D24" s="592">
        <f>SUM(D12:D23)</f>
        <v>0</v>
      </c>
      <c r="E24" s="592">
        <f>SUM(E12:E23)</f>
        <v>286216</v>
      </c>
      <c r="F24" s="592">
        <f>SUM(F12:F23)</f>
        <v>288121</v>
      </c>
      <c r="G24" s="592">
        <f>SUM(G12:G23)</f>
        <v>286216</v>
      </c>
    </row>
    <row r="25" spans="1:7" s="790" customFormat="1" ht="20.100000000000001" customHeight="1" thickTop="1" thickBot="1" x14ac:dyDescent="0.3">
      <c r="A25" s="150"/>
      <c r="B25" s="787" t="s">
        <v>356</v>
      </c>
      <c r="C25" s="788">
        <f ca="1">SUM(C24,C11)</f>
        <v>603034</v>
      </c>
      <c r="D25" s="794">
        <f>SUM(D24,D11)</f>
        <v>0</v>
      </c>
      <c r="E25" s="794">
        <f ca="1">SUM(E24,E11)</f>
        <v>485100</v>
      </c>
      <c r="F25" s="795">
        <f ca="1">SUM(F24,F11)</f>
        <v>248550</v>
      </c>
      <c r="G25" s="796">
        <f ca="1">SUM(G24,G11)</f>
        <v>236550</v>
      </c>
    </row>
    <row r="26" spans="1:7" ht="20.100000000000001" customHeight="1" thickTop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2">
    <mergeCell ref="F7:F8"/>
    <mergeCell ref="G7:G8"/>
    <mergeCell ref="A7:A8"/>
    <mergeCell ref="B7:B8"/>
    <mergeCell ref="C7:C8"/>
    <mergeCell ref="D7:D8"/>
    <mergeCell ref="E7:E8"/>
    <mergeCell ref="A3:G3"/>
    <mergeCell ref="A4:G4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63" t="s">
        <v>801</v>
      </c>
    </row>
    <row r="2" spans="1:4" s="63" customFormat="1" ht="14.25" x14ac:dyDescent="0.3">
      <c r="B2" s="63" t="s">
        <v>740</v>
      </c>
    </row>
    <row r="3" spans="1:4" ht="18.75" x14ac:dyDescent="0.35">
      <c r="A3" s="1877" t="s">
        <v>388</v>
      </c>
      <c r="B3" s="1877"/>
      <c r="C3" s="1877"/>
      <c r="D3" s="1877"/>
    </row>
    <row r="4" spans="1:4" ht="18.75" x14ac:dyDescent="0.25">
      <c r="A4" s="1881" t="s">
        <v>746</v>
      </c>
      <c r="B4" s="1881"/>
      <c r="C4" s="1881"/>
      <c r="D4" s="1881"/>
    </row>
    <row r="5" spans="1:4" ht="17.25" x14ac:dyDescent="0.25">
      <c r="A5" s="1884" t="s">
        <v>596</v>
      </c>
      <c r="B5" s="1884"/>
      <c r="C5" s="1884"/>
      <c r="D5" s="1884"/>
    </row>
    <row r="6" spans="1:4" ht="17.25" x14ac:dyDescent="0.3">
      <c r="A6" s="151"/>
      <c r="B6" s="151"/>
      <c r="C6" s="1878" t="s">
        <v>390</v>
      </c>
      <c r="D6" s="1878"/>
    </row>
    <row r="7" spans="1:4" ht="18.75" thickBot="1" x14ac:dyDescent="0.4">
      <c r="A7" s="1879" t="s">
        <v>259</v>
      </c>
      <c r="B7" s="1879"/>
      <c r="C7" s="1882" t="s">
        <v>260</v>
      </c>
      <c r="D7" s="1882"/>
    </row>
    <row r="8" spans="1:4" ht="18.75" customHeight="1" thickBot="1" x14ac:dyDescent="0.3">
      <c r="A8" s="1883" t="s">
        <v>496</v>
      </c>
      <c r="B8" s="1883"/>
      <c r="C8" s="1885" t="s">
        <v>497</v>
      </c>
      <c r="D8" s="1885"/>
    </row>
    <row r="9" spans="1:4" ht="18.75" customHeight="1" x14ac:dyDescent="0.3">
      <c r="A9" s="152" t="s">
        <v>3</v>
      </c>
      <c r="B9" s="153" t="s">
        <v>498</v>
      </c>
      <c r="C9" s="159"/>
      <c r="D9" s="525"/>
    </row>
    <row r="10" spans="1:4" ht="18.75" customHeight="1" x14ac:dyDescent="0.3">
      <c r="A10" s="154"/>
      <c r="B10" s="155" t="s">
        <v>499</v>
      </c>
      <c r="C10" s="159">
        <v>0</v>
      </c>
      <c r="D10" s="526"/>
    </row>
    <row r="11" spans="1:4" ht="16.5" x14ac:dyDescent="0.3">
      <c r="A11" s="154"/>
      <c r="B11" s="155" t="s">
        <v>407</v>
      </c>
      <c r="C11" s="159">
        <v>329572</v>
      </c>
      <c r="D11" s="526"/>
    </row>
    <row r="12" spans="1:4" ht="16.5" x14ac:dyDescent="0.3">
      <c r="A12" s="154"/>
      <c r="B12" s="155" t="s">
        <v>408</v>
      </c>
      <c r="C12" s="159">
        <v>18826</v>
      </c>
      <c r="D12" s="526"/>
    </row>
    <row r="13" spans="1:4" ht="16.5" x14ac:dyDescent="0.3">
      <c r="A13" s="154"/>
      <c r="B13" s="155" t="s">
        <v>500</v>
      </c>
      <c r="C13" s="159">
        <v>0</v>
      </c>
      <c r="D13" s="526"/>
    </row>
    <row r="14" spans="1:4" ht="16.5" x14ac:dyDescent="0.3">
      <c r="A14" s="154"/>
      <c r="B14" s="155" t="s">
        <v>66</v>
      </c>
      <c r="C14" s="159">
        <v>6783</v>
      </c>
      <c r="D14" s="526"/>
    </row>
    <row r="15" spans="1:4" ht="16.5" x14ac:dyDescent="0.25">
      <c r="A15" s="154"/>
      <c r="B15" s="156"/>
      <c r="C15" s="594">
        <f>SUM(C10:C14)</f>
        <v>355181</v>
      </c>
      <c r="D15" s="527"/>
    </row>
    <row r="16" spans="1:4" ht="33" x14ac:dyDescent="0.25">
      <c r="A16" s="157" t="s">
        <v>5</v>
      </c>
      <c r="B16" s="158" t="s">
        <v>501</v>
      </c>
      <c r="C16" s="159"/>
      <c r="D16" s="528"/>
    </row>
    <row r="17" spans="1:4" ht="33" x14ac:dyDescent="0.25">
      <c r="A17" s="157" t="s">
        <v>7</v>
      </c>
      <c r="B17" s="158" t="s">
        <v>502</v>
      </c>
      <c r="C17" s="159"/>
      <c r="D17" s="528"/>
    </row>
    <row r="18" spans="1:4" ht="33" x14ac:dyDescent="0.25">
      <c r="A18" s="157" t="s">
        <v>9</v>
      </c>
      <c r="B18" s="158" t="s">
        <v>503</v>
      </c>
      <c r="C18" s="159"/>
      <c r="D18" s="528"/>
    </row>
    <row r="19" spans="1:4" ht="17.25" thickBot="1" x14ac:dyDescent="0.3">
      <c r="A19" s="157" t="s">
        <v>11</v>
      </c>
      <c r="B19" s="158" t="s">
        <v>504</v>
      </c>
      <c r="C19" s="159">
        <v>0</v>
      </c>
      <c r="D19" s="528"/>
    </row>
    <row r="20" spans="1:4" ht="18" thickBot="1" x14ac:dyDescent="0.3">
      <c r="A20" s="1880" t="s">
        <v>403</v>
      </c>
      <c r="B20" s="1880"/>
      <c r="C20" s="160">
        <f>SUM(C15:C19)</f>
        <v>355181</v>
      </c>
      <c r="D20" s="529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B1" sqref="B1"/>
    </sheetView>
  </sheetViews>
  <sheetFormatPr defaultColWidth="8" defaultRowHeight="15" x14ac:dyDescent="0.3"/>
  <cols>
    <col min="1" max="1" width="3.42578125" style="161" customWidth="1"/>
    <col min="2" max="2" width="34.85546875" style="162" customWidth="1"/>
    <col min="3" max="3" width="14.42578125" style="161" customWidth="1"/>
    <col min="4" max="4" width="13.5703125" style="161" customWidth="1"/>
    <col min="5" max="5" width="15.140625" style="161" customWidth="1"/>
    <col min="6" max="6" width="13.42578125" style="161" customWidth="1"/>
    <col min="7" max="7" width="9.85546875" style="161" customWidth="1"/>
    <col min="8" max="9" width="13.42578125" style="161" customWidth="1"/>
    <col min="10" max="10" width="11.42578125" style="161" customWidth="1"/>
    <col min="11" max="11" width="10.5703125" style="161" customWidth="1"/>
    <col min="12" max="12" width="9.85546875" style="161" customWidth="1"/>
    <col min="13" max="17" width="10.5703125" style="161" customWidth="1"/>
    <col min="18" max="16384" width="8" style="163"/>
  </cols>
  <sheetData>
    <row r="1" spans="1:17" x14ac:dyDescent="0.3">
      <c r="B1" s="595" t="s">
        <v>802</v>
      </c>
    </row>
    <row r="2" spans="1:17" s="165" customFormat="1" ht="14.25" x14ac:dyDescent="0.3">
      <c r="A2" s="164"/>
      <c r="B2" s="595" t="s">
        <v>745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s="165" customFormat="1" ht="14.25" x14ac:dyDescent="0.3">
      <c r="A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s="166" customFormat="1" ht="17.25" x14ac:dyDescent="0.25">
      <c r="A4" s="1887" t="s">
        <v>505</v>
      </c>
      <c r="B4" s="1887"/>
      <c r="C4" s="1887"/>
      <c r="D4" s="1887"/>
      <c r="E4" s="1887"/>
      <c r="F4" s="1887"/>
      <c r="G4" s="1887"/>
      <c r="H4" s="1887"/>
      <c r="I4" s="1887"/>
      <c r="J4" s="1887"/>
      <c r="K4" s="1887"/>
      <c r="L4" s="1887"/>
      <c r="M4" s="1887"/>
      <c r="N4" s="1887"/>
      <c r="O4" s="1887"/>
      <c r="P4" s="1887"/>
      <c r="Q4" s="1887"/>
    </row>
    <row r="5" spans="1:17" ht="42.6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 t="s">
        <v>383</v>
      </c>
    </row>
    <row r="6" spans="1:17" s="170" customFormat="1" x14ac:dyDescent="0.3">
      <c r="A6" s="1888" t="s">
        <v>259</v>
      </c>
      <c r="B6" s="1888"/>
      <c r="C6" s="169" t="s">
        <v>260</v>
      </c>
      <c r="D6" s="169" t="s">
        <v>261</v>
      </c>
      <c r="E6" s="169" t="s">
        <v>262</v>
      </c>
      <c r="F6" s="169" t="s">
        <v>263</v>
      </c>
      <c r="G6" s="169" t="s">
        <v>264</v>
      </c>
      <c r="H6" s="169" t="s">
        <v>265</v>
      </c>
      <c r="I6" s="169" t="s">
        <v>266</v>
      </c>
      <c r="J6" s="169" t="s">
        <v>267</v>
      </c>
      <c r="K6" s="169" t="s">
        <v>268</v>
      </c>
      <c r="L6" s="169" t="s">
        <v>269</v>
      </c>
      <c r="M6" s="169" t="s">
        <v>270</v>
      </c>
      <c r="N6" s="169" t="s">
        <v>271</v>
      </c>
      <c r="O6" s="169" t="s">
        <v>272</v>
      </c>
      <c r="P6" s="169" t="s">
        <v>273</v>
      </c>
      <c r="Q6" s="169" t="s">
        <v>274</v>
      </c>
    </row>
    <row r="7" spans="1:17" s="171" customFormat="1" ht="60.75" thickBot="1" x14ac:dyDescent="0.3">
      <c r="A7" s="1886" t="s">
        <v>506</v>
      </c>
      <c r="B7" s="1886"/>
      <c r="C7" s="582" t="s">
        <v>507</v>
      </c>
      <c r="D7" s="582" t="s">
        <v>508</v>
      </c>
      <c r="E7" s="582" t="s">
        <v>509</v>
      </c>
      <c r="F7" s="582" t="s">
        <v>510</v>
      </c>
      <c r="G7" s="582" t="s">
        <v>675</v>
      </c>
      <c r="H7" s="582" t="s">
        <v>676</v>
      </c>
      <c r="I7" s="582" t="s">
        <v>677</v>
      </c>
      <c r="J7" s="582" t="s">
        <v>678</v>
      </c>
      <c r="K7" s="582" t="s">
        <v>679</v>
      </c>
      <c r="L7" s="582" t="s">
        <v>680</v>
      </c>
      <c r="M7" s="582" t="s">
        <v>680</v>
      </c>
      <c r="N7" s="582" t="s">
        <v>680</v>
      </c>
      <c r="O7" s="582" t="s">
        <v>679</v>
      </c>
      <c r="P7" s="582" t="s">
        <v>679</v>
      </c>
      <c r="Q7" s="582" t="s">
        <v>679</v>
      </c>
    </row>
    <row r="8" spans="1:17" ht="75.75" customHeight="1" thickTop="1" x14ac:dyDescent="0.2">
      <c r="A8" s="172">
        <v>1</v>
      </c>
      <c r="B8" s="173" t="s">
        <v>511</v>
      </c>
      <c r="C8" s="172"/>
      <c r="D8" s="174"/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1:17" ht="30" customHeight="1" x14ac:dyDescent="0.2">
      <c r="A9" s="176">
        <v>2</v>
      </c>
      <c r="B9" s="177" t="s">
        <v>512</v>
      </c>
      <c r="C9" s="176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</row>
    <row r="10" spans="1:17" s="166" customFormat="1" ht="30" customHeight="1" x14ac:dyDescent="0.25">
      <c r="A10" s="180" t="s">
        <v>513</v>
      </c>
      <c r="B10" s="1889" t="s">
        <v>514</v>
      </c>
      <c r="C10" s="1889"/>
      <c r="D10" s="1889"/>
      <c r="E10" s="1889"/>
      <c r="F10" s="1889"/>
      <c r="G10" s="181">
        <f t="shared" ref="G10:Q10" si="0">SUM(G8:G9)</f>
        <v>0</v>
      </c>
      <c r="H10" s="181">
        <f t="shared" si="0"/>
        <v>0</v>
      </c>
      <c r="I10" s="181">
        <f t="shared" si="0"/>
        <v>0</v>
      </c>
      <c r="J10" s="181">
        <f t="shared" si="0"/>
        <v>0</v>
      </c>
      <c r="K10" s="181">
        <f t="shared" si="0"/>
        <v>0</v>
      </c>
      <c r="L10" s="181">
        <f t="shared" si="0"/>
        <v>0</v>
      </c>
      <c r="M10" s="181">
        <f t="shared" si="0"/>
        <v>0</v>
      </c>
      <c r="N10" s="181">
        <f t="shared" si="0"/>
        <v>0</v>
      </c>
      <c r="O10" s="181">
        <f t="shared" si="0"/>
        <v>0</v>
      </c>
      <c r="P10" s="181">
        <f t="shared" si="0"/>
        <v>0</v>
      </c>
      <c r="Q10" s="181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1" sqref="B1:D1"/>
    </sheetView>
  </sheetViews>
  <sheetFormatPr defaultRowHeight="16.5" x14ac:dyDescent="0.3"/>
  <cols>
    <col min="1" max="1" width="5.5703125" style="507" customWidth="1"/>
    <col min="2" max="2" width="50.7109375" style="507" customWidth="1"/>
    <col min="3" max="3" width="15.5703125" style="507" customWidth="1"/>
    <col min="4" max="6" width="14" style="507" customWidth="1"/>
    <col min="7" max="7" width="15.42578125" style="507" customWidth="1"/>
    <col min="8" max="256" width="9.140625" style="508"/>
    <col min="257" max="257" width="5.5703125" style="508" customWidth="1"/>
    <col min="258" max="258" width="50.7109375" style="508" customWidth="1"/>
    <col min="259" max="259" width="15.5703125" style="508" customWidth="1"/>
    <col min="260" max="262" width="14" style="508" customWidth="1"/>
    <col min="263" max="263" width="15.42578125" style="508" customWidth="1"/>
    <col min="264" max="512" width="9.140625" style="508"/>
    <col min="513" max="513" width="5.5703125" style="508" customWidth="1"/>
    <col min="514" max="514" width="50.7109375" style="508" customWidth="1"/>
    <col min="515" max="515" width="15.5703125" style="508" customWidth="1"/>
    <col min="516" max="518" width="14" style="508" customWidth="1"/>
    <col min="519" max="519" width="15.42578125" style="508" customWidth="1"/>
    <col min="520" max="768" width="9.140625" style="508"/>
    <col min="769" max="769" width="5.5703125" style="508" customWidth="1"/>
    <col min="770" max="770" width="50.7109375" style="508" customWidth="1"/>
    <col min="771" max="771" width="15.5703125" style="508" customWidth="1"/>
    <col min="772" max="774" width="14" style="508" customWidth="1"/>
    <col min="775" max="775" width="15.42578125" style="508" customWidth="1"/>
    <col min="776" max="1024" width="9.140625" style="508"/>
    <col min="1025" max="1025" width="5.5703125" style="508" customWidth="1"/>
    <col min="1026" max="1026" width="50.7109375" style="508" customWidth="1"/>
    <col min="1027" max="1027" width="15.5703125" style="508" customWidth="1"/>
    <col min="1028" max="1030" width="14" style="508" customWidth="1"/>
    <col min="1031" max="1031" width="15.42578125" style="508" customWidth="1"/>
    <col min="1032" max="1280" width="9.140625" style="508"/>
    <col min="1281" max="1281" width="5.5703125" style="508" customWidth="1"/>
    <col min="1282" max="1282" width="50.7109375" style="508" customWidth="1"/>
    <col min="1283" max="1283" width="15.5703125" style="508" customWidth="1"/>
    <col min="1284" max="1286" width="14" style="508" customWidth="1"/>
    <col min="1287" max="1287" width="15.42578125" style="508" customWidth="1"/>
    <col min="1288" max="1536" width="9.140625" style="508"/>
    <col min="1537" max="1537" width="5.5703125" style="508" customWidth="1"/>
    <col min="1538" max="1538" width="50.7109375" style="508" customWidth="1"/>
    <col min="1539" max="1539" width="15.5703125" style="508" customWidth="1"/>
    <col min="1540" max="1542" width="14" style="508" customWidth="1"/>
    <col min="1543" max="1543" width="15.42578125" style="508" customWidth="1"/>
    <col min="1544" max="1792" width="9.140625" style="508"/>
    <col min="1793" max="1793" width="5.5703125" style="508" customWidth="1"/>
    <col min="1794" max="1794" width="50.7109375" style="508" customWidth="1"/>
    <col min="1795" max="1795" width="15.5703125" style="508" customWidth="1"/>
    <col min="1796" max="1798" width="14" style="508" customWidth="1"/>
    <col min="1799" max="1799" width="15.42578125" style="508" customWidth="1"/>
    <col min="1800" max="2048" width="9.140625" style="508"/>
    <col min="2049" max="2049" width="5.5703125" style="508" customWidth="1"/>
    <col min="2050" max="2050" width="50.7109375" style="508" customWidth="1"/>
    <col min="2051" max="2051" width="15.5703125" style="508" customWidth="1"/>
    <col min="2052" max="2054" width="14" style="508" customWidth="1"/>
    <col min="2055" max="2055" width="15.42578125" style="508" customWidth="1"/>
    <col min="2056" max="2304" width="9.140625" style="508"/>
    <col min="2305" max="2305" width="5.5703125" style="508" customWidth="1"/>
    <col min="2306" max="2306" width="50.7109375" style="508" customWidth="1"/>
    <col min="2307" max="2307" width="15.5703125" style="508" customWidth="1"/>
    <col min="2308" max="2310" width="14" style="508" customWidth="1"/>
    <col min="2311" max="2311" width="15.42578125" style="508" customWidth="1"/>
    <col min="2312" max="2560" width="9.140625" style="508"/>
    <col min="2561" max="2561" width="5.5703125" style="508" customWidth="1"/>
    <col min="2562" max="2562" width="50.7109375" style="508" customWidth="1"/>
    <col min="2563" max="2563" width="15.5703125" style="508" customWidth="1"/>
    <col min="2564" max="2566" width="14" style="508" customWidth="1"/>
    <col min="2567" max="2567" width="15.42578125" style="508" customWidth="1"/>
    <col min="2568" max="2816" width="9.140625" style="508"/>
    <col min="2817" max="2817" width="5.5703125" style="508" customWidth="1"/>
    <col min="2818" max="2818" width="50.7109375" style="508" customWidth="1"/>
    <col min="2819" max="2819" width="15.5703125" style="508" customWidth="1"/>
    <col min="2820" max="2822" width="14" style="508" customWidth="1"/>
    <col min="2823" max="2823" width="15.42578125" style="508" customWidth="1"/>
    <col min="2824" max="3072" width="9.140625" style="508"/>
    <col min="3073" max="3073" width="5.5703125" style="508" customWidth="1"/>
    <col min="3074" max="3074" width="50.7109375" style="508" customWidth="1"/>
    <col min="3075" max="3075" width="15.5703125" style="508" customWidth="1"/>
    <col min="3076" max="3078" width="14" style="508" customWidth="1"/>
    <col min="3079" max="3079" width="15.42578125" style="508" customWidth="1"/>
    <col min="3080" max="3328" width="9.140625" style="508"/>
    <col min="3329" max="3329" width="5.5703125" style="508" customWidth="1"/>
    <col min="3330" max="3330" width="50.7109375" style="508" customWidth="1"/>
    <col min="3331" max="3331" width="15.5703125" style="508" customWidth="1"/>
    <col min="3332" max="3334" width="14" style="508" customWidth="1"/>
    <col min="3335" max="3335" width="15.42578125" style="508" customWidth="1"/>
    <col min="3336" max="3584" width="9.140625" style="508"/>
    <col min="3585" max="3585" width="5.5703125" style="508" customWidth="1"/>
    <col min="3586" max="3586" width="50.7109375" style="508" customWidth="1"/>
    <col min="3587" max="3587" width="15.5703125" style="508" customWidth="1"/>
    <col min="3588" max="3590" width="14" style="508" customWidth="1"/>
    <col min="3591" max="3591" width="15.42578125" style="508" customWidth="1"/>
    <col min="3592" max="3840" width="9.140625" style="508"/>
    <col min="3841" max="3841" width="5.5703125" style="508" customWidth="1"/>
    <col min="3842" max="3842" width="50.7109375" style="508" customWidth="1"/>
    <col min="3843" max="3843" width="15.5703125" style="508" customWidth="1"/>
    <col min="3844" max="3846" width="14" style="508" customWidth="1"/>
    <col min="3847" max="3847" width="15.42578125" style="508" customWidth="1"/>
    <col min="3848" max="4096" width="9.140625" style="508"/>
    <col min="4097" max="4097" width="5.5703125" style="508" customWidth="1"/>
    <col min="4098" max="4098" width="50.7109375" style="508" customWidth="1"/>
    <col min="4099" max="4099" width="15.5703125" style="508" customWidth="1"/>
    <col min="4100" max="4102" width="14" style="508" customWidth="1"/>
    <col min="4103" max="4103" width="15.42578125" style="508" customWidth="1"/>
    <col min="4104" max="4352" width="9.140625" style="508"/>
    <col min="4353" max="4353" width="5.5703125" style="508" customWidth="1"/>
    <col min="4354" max="4354" width="50.7109375" style="508" customWidth="1"/>
    <col min="4355" max="4355" width="15.5703125" style="508" customWidth="1"/>
    <col min="4356" max="4358" width="14" style="508" customWidth="1"/>
    <col min="4359" max="4359" width="15.42578125" style="508" customWidth="1"/>
    <col min="4360" max="4608" width="9.140625" style="508"/>
    <col min="4609" max="4609" width="5.5703125" style="508" customWidth="1"/>
    <col min="4610" max="4610" width="50.7109375" style="508" customWidth="1"/>
    <col min="4611" max="4611" width="15.5703125" style="508" customWidth="1"/>
    <col min="4612" max="4614" width="14" style="508" customWidth="1"/>
    <col min="4615" max="4615" width="15.42578125" style="508" customWidth="1"/>
    <col min="4616" max="4864" width="9.140625" style="508"/>
    <col min="4865" max="4865" width="5.5703125" style="508" customWidth="1"/>
    <col min="4866" max="4866" width="50.7109375" style="508" customWidth="1"/>
    <col min="4867" max="4867" width="15.5703125" style="508" customWidth="1"/>
    <col min="4868" max="4870" width="14" style="508" customWidth="1"/>
    <col min="4871" max="4871" width="15.42578125" style="508" customWidth="1"/>
    <col min="4872" max="5120" width="9.140625" style="508"/>
    <col min="5121" max="5121" width="5.5703125" style="508" customWidth="1"/>
    <col min="5122" max="5122" width="50.7109375" style="508" customWidth="1"/>
    <col min="5123" max="5123" width="15.5703125" style="508" customWidth="1"/>
    <col min="5124" max="5126" width="14" style="508" customWidth="1"/>
    <col min="5127" max="5127" width="15.42578125" style="508" customWidth="1"/>
    <col min="5128" max="5376" width="9.140625" style="508"/>
    <col min="5377" max="5377" width="5.5703125" style="508" customWidth="1"/>
    <col min="5378" max="5378" width="50.7109375" style="508" customWidth="1"/>
    <col min="5379" max="5379" width="15.5703125" style="508" customWidth="1"/>
    <col min="5380" max="5382" width="14" style="508" customWidth="1"/>
    <col min="5383" max="5383" width="15.42578125" style="508" customWidth="1"/>
    <col min="5384" max="5632" width="9.140625" style="508"/>
    <col min="5633" max="5633" width="5.5703125" style="508" customWidth="1"/>
    <col min="5634" max="5634" width="50.7109375" style="508" customWidth="1"/>
    <col min="5635" max="5635" width="15.5703125" style="508" customWidth="1"/>
    <col min="5636" max="5638" width="14" style="508" customWidth="1"/>
    <col min="5639" max="5639" width="15.42578125" style="508" customWidth="1"/>
    <col min="5640" max="5888" width="9.140625" style="508"/>
    <col min="5889" max="5889" width="5.5703125" style="508" customWidth="1"/>
    <col min="5890" max="5890" width="50.7109375" style="508" customWidth="1"/>
    <col min="5891" max="5891" width="15.5703125" style="508" customWidth="1"/>
    <col min="5892" max="5894" width="14" style="508" customWidth="1"/>
    <col min="5895" max="5895" width="15.42578125" style="508" customWidth="1"/>
    <col min="5896" max="6144" width="9.140625" style="508"/>
    <col min="6145" max="6145" width="5.5703125" style="508" customWidth="1"/>
    <col min="6146" max="6146" width="50.7109375" style="508" customWidth="1"/>
    <col min="6147" max="6147" width="15.5703125" style="508" customWidth="1"/>
    <col min="6148" max="6150" width="14" style="508" customWidth="1"/>
    <col min="6151" max="6151" width="15.42578125" style="508" customWidth="1"/>
    <col min="6152" max="6400" width="9.140625" style="508"/>
    <col min="6401" max="6401" width="5.5703125" style="508" customWidth="1"/>
    <col min="6402" max="6402" width="50.7109375" style="508" customWidth="1"/>
    <col min="6403" max="6403" width="15.5703125" style="508" customWidth="1"/>
    <col min="6404" max="6406" width="14" style="508" customWidth="1"/>
    <col min="6407" max="6407" width="15.42578125" style="508" customWidth="1"/>
    <col min="6408" max="6656" width="9.140625" style="508"/>
    <col min="6657" max="6657" width="5.5703125" style="508" customWidth="1"/>
    <col min="6658" max="6658" width="50.7109375" style="508" customWidth="1"/>
    <col min="6659" max="6659" width="15.5703125" style="508" customWidth="1"/>
    <col min="6660" max="6662" width="14" style="508" customWidth="1"/>
    <col min="6663" max="6663" width="15.42578125" style="508" customWidth="1"/>
    <col min="6664" max="6912" width="9.140625" style="508"/>
    <col min="6913" max="6913" width="5.5703125" style="508" customWidth="1"/>
    <col min="6914" max="6914" width="50.7109375" style="508" customWidth="1"/>
    <col min="6915" max="6915" width="15.5703125" style="508" customWidth="1"/>
    <col min="6916" max="6918" width="14" style="508" customWidth="1"/>
    <col min="6919" max="6919" width="15.42578125" style="508" customWidth="1"/>
    <col min="6920" max="7168" width="9.140625" style="508"/>
    <col min="7169" max="7169" width="5.5703125" style="508" customWidth="1"/>
    <col min="7170" max="7170" width="50.7109375" style="508" customWidth="1"/>
    <col min="7171" max="7171" width="15.5703125" style="508" customWidth="1"/>
    <col min="7172" max="7174" width="14" style="508" customWidth="1"/>
    <col min="7175" max="7175" width="15.42578125" style="508" customWidth="1"/>
    <col min="7176" max="7424" width="9.140625" style="508"/>
    <col min="7425" max="7425" width="5.5703125" style="508" customWidth="1"/>
    <col min="7426" max="7426" width="50.7109375" style="508" customWidth="1"/>
    <col min="7427" max="7427" width="15.5703125" style="508" customWidth="1"/>
    <col min="7428" max="7430" width="14" style="508" customWidth="1"/>
    <col min="7431" max="7431" width="15.42578125" style="508" customWidth="1"/>
    <col min="7432" max="7680" width="9.140625" style="508"/>
    <col min="7681" max="7681" width="5.5703125" style="508" customWidth="1"/>
    <col min="7682" max="7682" width="50.7109375" style="508" customWidth="1"/>
    <col min="7683" max="7683" width="15.5703125" style="508" customWidth="1"/>
    <col min="7684" max="7686" width="14" style="508" customWidth="1"/>
    <col min="7687" max="7687" width="15.42578125" style="508" customWidth="1"/>
    <col min="7688" max="7936" width="9.140625" style="508"/>
    <col min="7937" max="7937" width="5.5703125" style="508" customWidth="1"/>
    <col min="7938" max="7938" width="50.7109375" style="508" customWidth="1"/>
    <col min="7939" max="7939" width="15.5703125" style="508" customWidth="1"/>
    <col min="7940" max="7942" width="14" style="508" customWidth="1"/>
    <col min="7943" max="7943" width="15.42578125" style="508" customWidth="1"/>
    <col min="7944" max="8192" width="9.140625" style="508"/>
    <col min="8193" max="8193" width="5.5703125" style="508" customWidth="1"/>
    <col min="8194" max="8194" width="50.7109375" style="508" customWidth="1"/>
    <col min="8195" max="8195" width="15.5703125" style="508" customWidth="1"/>
    <col min="8196" max="8198" width="14" style="508" customWidth="1"/>
    <col min="8199" max="8199" width="15.42578125" style="508" customWidth="1"/>
    <col min="8200" max="8448" width="9.140625" style="508"/>
    <col min="8449" max="8449" width="5.5703125" style="508" customWidth="1"/>
    <col min="8450" max="8450" width="50.7109375" style="508" customWidth="1"/>
    <col min="8451" max="8451" width="15.5703125" style="508" customWidth="1"/>
    <col min="8452" max="8454" width="14" style="508" customWidth="1"/>
    <col min="8455" max="8455" width="15.42578125" style="508" customWidth="1"/>
    <col min="8456" max="8704" width="9.140625" style="508"/>
    <col min="8705" max="8705" width="5.5703125" style="508" customWidth="1"/>
    <col min="8706" max="8706" width="50.7109375" style="508" customWidth="1"/>
    <col min="8707" max="8707" width="15.5703125" style="508" customWidth="1"/>
    <col min="8708" max="8710" width="14" style="508" customWidth="1"/>
    <col min="8711" max="8711" width="15.42578125" style="508" customWidth="1"/>
    <col min="8712" max="8960" width="9.140625" style="508"/>
    <col min="8961" max="8961" width="5.5703125" style="508" customWidth="1"/>
    <col min="8962" max="8962" width="50.7109375" style="508" customWidth="1"/>
    <col min="8963" max="8963" width="15.5703125" style="508" customWidth="1"/>
    <col min="8964" max="8966" width="14" style="508" customWidth="1"/>
    <col min="8967" max="8967" width="15.42578125" style="508" customWidth="1"/>
    <col min="8968" max="9216" width="9.140625" style="508"/>
    <col min="9217" max="9217" width="5.5703125" style="508" customWidth="1"/>
    <col min="9218" max="9218" width="50.7109375" style="508" customWidth="1"/>
    <col min="9219" max="9219" width="15.5703125" style="508" customWidth="1"/>
    <col min="9220" max="9222" width="14" style="508" customWidth="1"/>
    <col min="9223" max="9223" width="15.42578125" style="508" customWidth="1"/>
    <col min="9224" max="9472" width="9.140625" style="508"/>
    <col min="9473" max="9473" width="5.5703125" style="508" customWidth="1"/>
    <col min="9474" max="9474" width="50.7109375" style="508" customWidth="1"/>
    <col min="9475" max="9475" width="15.5703125" style="508" customWidth="1"/>
    <col min="9476" max="9478" width="14" style="508" customWidth="1"/>
    <col min="9479" max="9479" width="15.42578125" style="508" customWidth="1"/>
    <col min="9480" max="9728" width="9.140625" style="508"/>
    <col min="9729" max="9729" width="5.5703125" style="508" customWidth="1"/>
    <col min="9730" max="9730" width="50.7109375" style="508" customWidth="1"/>
    <col min="9731" max="9731" width="15.5703125" style="508" customWidth="1"/>
    <col min="9732" max="9734" width="14" style="508" customWidth="1"/>
    <col min="9735" max="9735" width="15.42578125" style="508" customWidth="1"/>
    <col min="9736" max="9984" width="9.140625" style="508"/>
    <col min="9985" max="9985" width="5.5703125" style="508" customWidth="1"/>
    <col min="9986" max="9986" width="50.7109375" style="508" customWidth="1"/>
    <col min="9987" max="9987" width="15.5703125" style="508" customWidth="1"/>
    <col min="9988" max="9990" width="14" style="508" customWidth="1"/>
    <col min="9991" max="9991" width="15.42578125" style="508" customWidth="1"/>
    <col min="9992" max="10240" width="9.140625" style="508"/>
    <col min="10241" max="10241" width="5.5703125" style="508" customWidth="1"/>
    <col min="10242" max="10242" width="50.7109375" style="508" customWidth="1"/>
    <col min="10243" max="10243" width="15.5703125" style="508" customWidth="1"/>
    <col min="10244" max="10246" width="14" style="508" customWidth="1"/>
    <col min="10247" max="10247" width="15.42578125" style="508" customWidth="1"/>
    <col min="10248" max="10496" width="9.140625" style="508"/>
    <col min="10497" max="10497" width="5.5703125" style="508" customWidth="1"/>
    <col min="10498" max="10498" width="50.7109375" style="508" customWidth="1"/>
    <col min="10499" max="10499" width="15.5703125" style="508" customWidth="1"/>
    <col min="10500" max="10502" width="14" style="508" customWidth="1"/>
    <col min="10503" max="10503" width="15.42578125" style="508" customWidth="1"/>
    <col min="10504" max="10752" width="9.140625" style="508"/>
    <col min="10753" max="10753" width="5.5703125" style="508" customWidth="1"/>
    <col min="10754" max="10754" width="50.7109375" style="508" customWidth="1"/>
    <col min="10755" max="10755" width="15.5703125" style="508" customWidth="1"/>
    <col min="10756" max="10758" width="14" style="508" customWidth="1"/>
    <col min="10759" max="10759" width="15.42578125" style="508" customWidth="1"/>
    <col min="10760" max="11008" width="9.140625" style="508"/>
    <col min="11009" max="11009" width="5.5703125" style="508" customWidth="1"/>
    <col min="11010" max="11010" width="50.7109375" style="508" customWidth="1"/>
    <col min="11011" max="11011" width="15.5703125" style="508" customWidth="1"/>
    <col min="11012" max="11014" width="14" style="508" customWidth="1"/>
    <col min="11015" max="11015" width="15.42578125" style="508" customWidth="1"/>
    <col min="11016" max="11264" width="9.140625" style="508"/>
    <col min="11265" max="11265" width="5.5703125" style="508" customWidth="1"/>
    <col min="11266" max="11266" width="50.7109375" style="508" customWidth="1"/>
    <col min="11267" max="11267" width="15.5703125" style="508" customWidth="1"/>
    <col min="11268" max="11270" width="14" style="508" customWidth="1"/>
    <col min="11271" max="11271" width="15.42578125" style="508" customWidth="1"/>
    <col min="11272" max="11520" width="9.140625" style="508"/>
    <col min="11521" max="11521" width="5.5703125" style="508" customWidth="1"/>
    <col min="11522" max="11522" width="50.7109375" style="508" customWidth="1"/>
    <col min="11523" max="11523" width="15.5703125" style="508" customWidth="1"/>
    <col min="11524" max="11526" width="14" style="508" customWidth="1"/>
    <col min="11527" max="11527" width="15.42578125" style="508" customWidth="1"/>
    <col min="11528" max="11776" width="9.140625" style="508"/>
    <col min="11777" max="11777" width="5.5703125" style="508" customWidth="1"/>
    <col min="11778" max="11778" width="50.7109375" style="508" customWidth="1"/>
    <col min="11779" max="11779" width="15.5703125" style="508" customWidth="1"/>
    <col min="11780" max="11782" width="14" style="508" customWidth="1"/>
    <col min="11783" max="11783" width="15.42578125" style="508" customWidth="1"/>
    <col min="11784" max="12032" width="9.140625" style="508"/>
    <col min="12033" max="12033" width="5.5703125" style="508" customWidth="1"/>
    <col min="12034" max="12034" width="50.7109375" style="508" customWidth="1"/>
    <col min="12035" max="12035" width="15.5703125" style="508" customWidth="1"/>
    <col min="12036" max="12038" width="14" style="508" customWidth="1"/>
    <col min="12039" max="12039" width="15.42578125" style="508" customWidth="1"/>
    <col min="12040" max="12288" width="9.140625" style="508"/>
    <col min="12289" max="12289" width="5.5703125" style="508" customWidth="1"/>
    <col min="12290" max="12290" width="50.7109375" style="508" customWidth="1"/>
    <col min="12291" max="12291" width="15.5703125" style="508" customWidth="1"/>
    <col min="12292" max="12294" width="14" style="508" customWidth="1"/>
    <col min="12295" max="12295" width="15.42578125" style="508" customWidth="1"/>
    <col min="12296" max="12544" width="9.140625" style="508"/>
    <col min="12545" max="12545" width="5.5703125" style="508" customWidth="1"/>
    <col min="12546" max="12546" width="50.7109375" style="508" customWidth="1"/>
    <col min="12547" max="12547" width="15.5703125" style="508" customWidth="1"/>
    <col min="12548" max="12550" width="14" style="508" customWidth="1"/>
    <col min="12551" max="12551" width="15.42578125" style="508" customWidth="1"/>
    <col min="12552" max="12800" width="9.140625" style="508"/>
    <col min="12801" max="12801" width="5.5703125" style="508" customWidth="1"/>
    <col min="12802" max="12802" width="50.7109375" style="508" customWidth="1"/>
    <col min="12803" max="12803" width="15.5703125" style="508" customWidth="1"/>
    <col min="12804" max="12806" width="14" style="508" customWidth="1"/>
    <col min="12807" max="12807" width="15.42578125" style="508" customWidth="1"/>
    <col min="12808" max="13056" width="9.140625" style="508"/>
    <col min="13057" max="13057" width="5.5703125" style="508" customWidth="1"/>
    <col min="13058" max="13058" width="50.7109375" style="508" customWidth="1"/>
    <col min="13059" max="13059" width="15.5703125" style="508" customWidth="1"/>
    <col min="13060" max="13062" width="14" style="508" customWidth="1"/>
    <col min="13063" max="13063" width="15.42578125" style="508" customWidth="1"/>
    <col min="13064" max="13312" width="9.140625" style="508"/>
    <col min="13313" max="13313" width="5.5703125" style="508" customWidth="1"/>
    <col min="13314" max="13314" width="50.7109375" style="508" customWidth="1"/>
    <col min="13315" max="13315" width="15.5703125" style="508" customWidth="1"/>
    <col min="13316" max="13318" width="14" style="508" customWidth="1"/>
    <col min="13319" max="13319" width="15.42578125" style="508" customWidth="1"/>
    <col min="13320" max="13568" width="9.140625" style="508"/>
    <col min="13569" max="13569" width="5.5703125" style="508" customWidth="1"/>
    <col min="13570" max="13570" width="50.7109375" style="508" customWidth="1"/>
    <col min="13571" max="13571" width="15.5703125" style="508" customWidth="1"/>
    <col min="13572" max="13574" width="14" style="508" customWidth="1"/>
    <col min="13575" max="13575" width="15.42578125" style="508" customWidth="1"/>
    <col min="13576" max="13824" width="9.140625" style="508"/>
    <col min="13825" max="13825" width="5.5703125" style="508" customWidth="1"/>
    <col min="13826" max="13826" width="50.7109375" style="508" customWidth="1"/>
    <col min="13827" max="13827" width="15.5703125" style="508" customWidth="1"/>
    <col min="13828" max="13830" width="14" style="508" customWidth="1"/>
    <col min="13831" max="13831" width="15.42578125" style="508" customWidth="1"/>
    <col min="13832" max="14080" width="9.140625" style="508"/>
    <col min="14081" max="14081" width="5.5703125" style="508" customWidth="1"/>
    <col min="14082" max="14082" width="50.7109375" style="508" customWidth="1"/>
    <col min="14083" max="14083" width="15.5703125" style="508" customWidth="1"/>
    <col min="14084" max="14086" width="14" style="508" customWidth="1"/>
    <col min="14087" max="14087" width="15.42578125" style="508" customWidth="1"/>
    <col min="14088" max="14336" width="9.140625" style="508"/>
    <col min="14337" max="14337" width="5.5703125" style="508" customWidth="1"/>
    <col min="14338" max="14338" width="50.7109375" style="508" customWidth="1"/>
    <col min="14339" max="14339" width="15.5703125" style="508" customWidth="1"/>
    <col min="14340" max="14342" width="14" style="508" customWidth="1"/>
    <col min="14343" max="14343" width="15.42578125" style="508" customWidth="1"/>
    <col min="14344" max="14592" width="9.140625" style="508"/>
    <col min="14593" max="14593" width="5.5703125" style="508" customWidth="1"/>
    <col min="14594" max="14594" width="50.7109375" style="508" customWidth="1"/>
    <col min="14595" max="14595" width="15.5703125" style="508" customWidth="1"/>
    <col min="14596" max="14598" width="14" style="508" customWidth="1"/>
    <col min="14599" max="14599" width="15.42578125" style="508" customWidth="1"/>
    <col min="14600" max="14848" width="9.140625" style="508"/>
    <col min="14849" max="14849" width="5.5703125" style="508" customWidth="1"/>
    <col min="14850" max="14850" width="50.7109375" style="508" customWidth="1"/>
    <col min="14851" max="14851" width="15.5703125" style="508" customWidth="1"/>
    <col min="14852" max="14854" width="14" style="508" customWidth="1"/>
    <col min="14855" max="14855" width="15.42578125" style="508" customWidth="1"/>
    <col min="14856" max="15104" width="9.140625" style="508"/>
    <col min="15105" max="15105" width="5.5703125" style="508" customWidth="1"/>
    <col min="15106" max="15106" width="50.7109375" style="508" customWidth="1"/>
    <col min="15107" max="15107" width="15.5703125" style="508" customWidth="1"/>
    <col min="15108" max="15110" width="14" style="508" customWidth="1"/>
    <col min="15111" max="15111" width="15.42578125" style="508" customWidth="1"/>
    <col min="15112" max="15360" width="9.140625" style="508"/>
    <col min="15361" max="15361" width="5.5703125" style="508" customWidth="1"/>
    <col min="15362" max="15362" width="50.7109375" style="508" customWidth="1"/>
    <col min="15363" max="15363" width="15.5703125" style="508" customWidth="1"/>
    <col min="15364" max="15366" width="14" style="508" customWidth="1"/>
    <col min="15367" max="15367" width="15.42578125" style="508" customWidth="1"/>
    <col min="15368" max="15616" width="9.140625" style="508"/>
    <col min="15617" max="15617" width="5.5703125" style="508" customWidth="1"/>
    <col min="15618" max="15618" width="50.7109375" style="508" customWidth="1"/>
    <col min="15619" max="15619" width="15.5703125" style="508" customWidth="1"/>
    <col min="15620" max="15622" width="14" style="508" customWidth="1"/>
    <col min="15623" max="15623" width="15.42578125" style="508" customWidth="1"/>
    <col min="15624" max="15872" width="9.140625" style="508"/>
    <col min="15873" max="15873" width="5.5703125" style="508" customWidth="1"/>
    <col min="15874" max="15874" width="50.7109375" style="508" customWidth="1"/>
    <col min="15875" max="15875" width="15.5703125" style="508" customWidth="1"/>
    <col min="15876" max="15878" width="14" style="508" customWidth="1"/>
    <col min="15879" max="15879" width="15.42578125" style="508" customWidth="1"/>
    <col min="15880" max="16128" width="9.140625" style="508"/>
    <col min="16129" max="16129" width="5.5703125" style="508" customWidth="1"/>
    <col min="16130" max="16130" width="50.7109375" style="508" customWidth="1"/>
    <col min="16131" max="16131" width="15.5703125" style="508" customWidth="1"/>
    <col min="16132" max="16134" width="14" style="508" customWidth="1"/>
    <col min="16135" max="16135" width="15.42578125" style="508" customWidth="1"/>
    <col min="16136" max="16384" width="9.140625" style="508"/>
  </cols>
  <sheetData>
    <row r="1" spans="1:11" x14ac:dyDescent="0.3">
      <c r="A1" s="505"/>
      <c r="B1" s="1894" t="s">
        <v>803</v>
      </c>
      <c r="C1" s="1894"/>
      <c r="D1" s="1894"/>
    </row>
    <row r="2" spans="1:11" s="63" customFormat="1" ht="14.25" x14ac:dyDescent="0.3">
      <c r="A2" s="183"/>
      <c r="B2" s="1894" t="s">
        <v>748</v>
      </c>
      <c r="C2" s="1894"/>
      <c r="D2" s="1894"/>
      <c r="E2" s="183"/>
      <c r="F2" s="183"/>
      <c r="G2" s="183"/>
    </row>
    <row r="3" spans="1:11" s="63" customFormat="1" ht="14.25" x14ac:dyDescent="0.3">
      <c r="A3" s="183"/>
      <c r="B3" s="183"/>
      <c r="C3" s="183"/>
      <c r="D3" s="183"/>
      <c r="E3" s="183"/>
      <c r="F3" s="183"/>
      <c r="G3" s="183"/>
    </row>
    <row r="4" spans="1:11" ht="36" customHeight="1" x14ac:dyDescent="0.3">
      <c r="A4" s="1895" t="s">
        <v>575</v>
      </c>
      <c r="B4" s="1895"/>
      <c r="C4" s="1895"/>
      <c r="D4" s="1895"/>
      <c r="E4" s="1895"/>
      <c r="F4" s="1895"/>
      <c r="G4" s="1895"/>
    </row>
    <row r="5" spans="1:11" ht="18" thickBot="1" x14ac:dyDescent="0.35">
      <c r="A5" s="626"/>
      <c r="B5" s="626"/>
      <c r="C5" s="1896"/>
      <c r="D5" s="1896"/>
      <c r="E5" s="627"/>
      <c r="F5" s="1897" t="s">
        <v>577</v>
      </c>
      <c r="G5" s="1897"/>
    </row>
    <row r="6" spans="1:11" ht="15" customHeight="1" thickBot="1" x14ac:dyDescent="0.35">
      <c r="A6" s="1890" t="s">
        <v>516</v>
      </c>
      <c r="B6" s="1891" t="s">
        <v>517</v>
      </c>
      <c r="C6" s="1892" t="s">
        <v>518</v>
      </c>
      <c r="D6" s="1892"/>
      <c r="E6" s="1892"/>
      <c r="F6" s="1892"/>
      <c r="G6" s="1893" t="s">
        <v>576</v>
      </c>
    </row>
    <row r="7" spans="1:11" ht="17.25" thickBot="1" x14ac:dyDescent="0.35">
      <c r="A7" s="1890"/>
      <c r="B7" s="1891"/>
      <c r="C7" s="628" t="s">
        <v>606</v>
      </c>
      <c r="D7" s="628" t="s">
        <v>607</v>
      </c>
      <c r="E7" s="628" t="s">
        <v>684</v>
      </c>
      <c r="F7" s="628" t="s">
        <v>747</v>
      </c>
      <c r="G7" s="1893"/>
    </row>
    <row r="8" spans="1:11" ht="17.25" thickBot="1" x14ac:dyDescent="0.35">
      <c r="A8" s="629">
        <v>1</v>
      </c>
      <c r="B8" s="630">
        <v>2</v>
      </c>
      <c r="C8" s="630">
        <v>3</v>
      </c>
      <c r="D8" s="630">
        <v>4</v>
      </c>
      <c r="E8" s="630">
        <v>5</v>
      </c>
      <c r="F8" s="630">
        <v>6</v>
      </c>
      <c r="G8" s="631">
        <v>7</v>
      </c>
    </row>
    <row r="9" spans="1:11" x14ac:dyDescent="0.3">
      <c r="A9" s="632"/>
      <c r="B9" s="633" t="s">
        <v>521</v>
      </c>
      <c r="C9" s="634">
        <v>939085000</v>
      </c>
      <c r="D9" s="634">
        <v>939085000</v>
      </c>
      <c r="E9" s="634">
        <v>939085000</v>
      </c>
      <c r="F9" s="634">
        <v>939085000</v>
      </c>
      <c r="G9" s="635">
        <f>SUM(C9:F9)</f>
        <v>3756340000</v>
      </c>
    </row>
    <row r="10" spans="1:11" x14ac:dyDescent="0.3">
      <c r="A10" s="632"/>
      <c r="B10" s="636" t="s">
        <v>79</v>
      </c>
      <c r="C10" s="637">
        <v>165950000</v>
      </c>
      <c r="D10" s="637">
        <v>165950000</v>
      </c>
      <c r="E10" s="637">
        <v>165950000</v>
      </c>
      <c r="F10" s="637">
        <v>165950000</v>
      </c>
      <c r="G10" s="638">
        <f>SUM(C10:F10)</f>
        <v>663800000</v>
      </c>
    </row>
    <row r="11" spans="1:11" x14ac:dyDescent="0.3">
      <c r="A11" s="632"/>
      <c r="B11" s="636" t="s">
        <v>578</v>
      </c>
      <c r="C11" s="637">
        <v>3837000</v>
      </c>
      <c r="D11" s="637">
        <v>3837000</v>
      </c>
      <c r="E11" s="637">
        <v>3837000</v>
      </c>
      <c r="F11" s="637">
        <v>3837000</v>
      </c>
      <c r="G11" s="638">
        <f>SUM(C11:F11)</f>
        <v>15348000</v>
      </c>
    </row>
    <row r="12" spans="1:11" x14ac:dyDescent="0.3">
      <c r="A12" s="632"/>
      <c r="B12" s="636" t="s">
        <v>579</v>
      </c>
      <c r="C12" s="637">
        <v>50000000</v>
      </c>
      <c r="D12" s="639">
        <v>0</v>
      </c>
      <c r="E12" s="639">
        <v>0</v>
      </c>
      <c r="F12" s="639">
        <v>0</v>
      </c>
      <c r="G12" s="640">
        <v>0</v>
      </c>
    </row>
    <row r="13" spans="1:11" x14ac:dyDescent="0.3">
      <c r="A13" s="632"/>
      <c r="B13" s="641" t="s">
        <v>580</v>
      </c>
      <c r="C13" s="642"/>
      <c r="D13" s="642"/>
      <c r="E13" s="642"/>
      <c r="F13" s="642"/>
      <c r="G13" s="643"/>
      <c r="K13" s="644"/>
    </row>
    <row r="14" spans="1:11" x14ac:dyDescent="0.3">
      <c r="A14" s="632"/>
      <c r="B14" s="641" t="s">
        <v>581</v>
      </c>
      <c r="C14" s="642"/>
      <c r="D14" s="642"/>
      <c r="E14" s="642"/>
      <c r="F14" s="642"/>
      <c r="G14" s="643"/>
    </row>
    <row r="15" spans="1:11" ht="17.25" thickBot="1" x14ac:dyDescent="0.35">
      <c r="A15" s="632"/>
      <c r="B15" s="641" t="s">
        <v>582</v>
      </c>
      <c r="C15" s="642"/>
      <c r="D15" s="642"/>
      <c r="E15" s="642"/>
      <c r="F15" s="642"/>
      <c r="G15" s="643"/>
    </row>
    <row r="16" spans="1:11" ht="17.25" thickBot="1" x14ac:dyDescent="0.35">
      <c r="A16" s="645"/>
      <c r="B16" s="646" t="s">
        <v>583</v>
      </c>
      <c r="C16" s="647">
        <f>SUM(C9:C15)</f>
        <v>1158872000</v>
      </c>
      <c r="D16" s="647">
        <f>SUM(D9:D15)</f>
        <v>1108872000</v>
      </c>
      <c r="E16" s="647">
        <f>SUM(E9:E15)</f>
        <v>1108872000</v>
      </c>
      <c r="F16" s="647">
        <f>SUM(F9:F15)</f>
        <v>1108872000</v>
      </c>
      <c r="G16" s="648">
        <f>SUM(C16:F16)</f>
        <v>4485488000</v>
      </c>
    </row>
    <row r="17" spans="1:7" ht="17.25" thickBot="1" x14ac:dyDescent="0.35">
      <c r="A17" s="649"/>
      <c r="B17" s="650" t="s">
        <v>584</v>
      </c>
      <c r="C17" s="651">
        <f>SUM(C16/2)</f>
        <v>579436000</v>
      </c>
      <c r="D17" s="651">
        <f>SUM(D16/2)</f>
        <v>554436000</v>
      </c>
      <c r="E17" s="651">
        <f>SUM(E16/2)</f>
        <v>554436000</v>
      </c>
      <c r="F17" s="651">
        <f>SUM(F16/2)</f>
        <v>554436000</v>
      </c>
      <c r="G17" s="652">
        <f>SUM(G16/2)</f>
        <v>2242744000</v>
      </c>
    </row>
    <row r="18" spans="1:7" ht="17.25" thickBot="1" x14ac:dyDescent="0.35">
      <c r="A18" s="645"/>
      <c r="B18" s="646" t="s">
        <v>585</v>
      </c>
      <c r="C18" s="647"/>
      <c r="D18" s="647"/>
      <c r="E18" s="647"/>
      <c r="F18" s="647"/>
      <c r="G18" s="653"/>
    </row>
    <row r="19" spans="1:7" x14ac:dyDescent="0.3">
      <c r="A19" s="632"/>
      <c r="B19" s="633" t="s">
        <v>586</v>
      </c>
      <c r="C19" s="634"/>
      <c r="D19" s="634"/>
      <c r="E19" s="634"/>
      <c r="F19" s="634"/>
      <c r="G19" s="654"/>
    </row>
    <row r="20" spans="1:7" x14ac:dyDescent="0.3">
      <c r="A20" s="655"/>
      <c r="B20" s="633" t="s">
        <v>587</v>
      </c>
      <c r="C20" s="637"/>
      <c r="D20" s="637"/>
      <c r="E20" s="637"/>
      <c r="F20" s="637"/>
      <c r="G20" s="656"/>
    </row>
    <row r="21" spans="1:7" x14ac:dyDescent="0.3">
      <c r="A21" s="655"/>
      <c r="B21" s="633" t="s">
        <v>588</v>
      </c>
      <c r="C21" s="637"/>
      <c r="D21" s="637"/>
      <c r="E21" s="637"/>
      <c r="F21" s="637"/>
      <c r="G21" s="656"/>
    </row>
    <row r="22" spans="1:7" x14ac:dyDescent="0.3">
      <c r="A22" s="655"/>
      <c r="B22" s="633" t="s">
        <v>589</v>
      </c>
      <c r="C22" s="637"/>
      <c r="D22" s="637"/>
      <c r="E22" s="637"/>
      <c r="F22" s="637"/>
      <c r="G22" s="656"/>
    </row>
    <row r="23" spans="1:7" x14ac:dyDescent="0.3">
      <c r="A23" s="655"/>
      <c r="B23" s="633" t="s">
        <v>590</v>
      </c>
      <c r="C23" s="637"/>
      <c r="D23" s="637"/>
      <c r="E23" s="637"/>
      <c r="F23" s="637"/>
      <c r="G23" s="656"/>
    </row>
    <row r="24" spans="1:7" x14ac:dyDescent="0.3">
      <c r="A24" s="655"/>
      <c r="B24" s="633" t="s">
        <v>591</v>
      </c>
      <c r="C24" s="637"/>
      <c r="D24" s="637"/>
      <c r="E24" s="637"/>
      <c r="F24" s="637"/>
      <c r="G24" s="656"/>
    </row>
    <row r="25" spans="1:7" ht="17.25" thickBot="1" x14ac:dyDescent="0.35">
      <c r="A25" s="657"/>
      <c r="B25" s="650" t="s">
        <v>592</v>
      </c>
      <c r="C25" s="642"/>
      <c r="D25" s="642"/>
      <c r="E25" s="642"/>
      <c r="F25" s="642"/>
      <c r="G25" s="658"/>
    </row>
    <row r="26" spans="1:7" ht="17.25" thickBot="1" x14ac:dyDescent="0.35">
      <c r="A26" s="645"/>
      <c r="B26" s="646" t="s">
        <v>593</v>
      </c>
      <c r="C26" s="647"/>
      <c r="D26" s="647"/>
      <c r="E26" s="647"/>
      <c r="F26" s="647"/>
      <c r="G26" s="653"/>
    </row>
    <row r="27" spans="1:7" x14ac:dyDescent="0.3">
      <c r="A27" s="632"/>
      <c r="B27" s="633" t="s">
        <v>586</v>
      </c>
      <c r="C27" s="659"/>
      <c r="D27" s="659"/>
      <c r="E27" s="659"/>
      <c r="F27" s="659"/>
      <c r="G27" s="660"/>
    </row>
    <row r="28" spans="1:7" x14ac:dyDescent="0.3">
      <c r="A28" s="655"/>
      <c r="B28" s="636" t="s">
        <v>587</v>
      </c>
      <c r="C28" s="661"/>
      <c r="D28" s="661"/>
      <c r="E28" s="661"/>
      <c r="F28" s="661"/>
      <c r="G28" s="662">
        <f>SUM(C28:F28)</f>
        <v>0</v>
      </c>
    </row>
    <row r="29" spans="1:7" x14ac:dyDescent="0.3">
      <c r="A29" s="655"/>
      <c r="B29" s="636" t="s">
        <v>588</v>
      </c>
      <c r="C29" s="637"/>
      <c r="D29" s="637"/>
      <c r="E29" s="637"/>
      <c r="F29" s="637"/>
      <c r="G29" s="656"/>
    </row>
    <row r="30" spans="1:7" x14ac:dyDescent="0.3">
      <c r="A30" s="655"/>
      <c r="B30" s="636" t="s">
        <v>589</v>
      </c>
      <c r="C30" s="637"/>
      <c r="D30" s="637"/>
      <c r="E30" s="637"/>
      <c r="F30" s="637"/>
      <c r="G30" s="656"/>
    </row>
    <row r="31" spans="1:7" x14ac:dyDescent="0.3">
      <c r="A31" s="655"/>
      <c r="B31" s="636" t="s">
        <v>590</v>
      </c>
      <c r="C31" s="637"/>
      <c r="D31" s="637"/>
      <c r="E31" s="637"/>
      <c r="F31" s="637"/>
      <c r="G31" s="656"/>
    </row>
    <row r="32" spans="1:7" x14ac:dyDescent="0.3">
      <c r="A32" s="655"/>
      <c r="B32" s="636" t="s">
        <v>591</v>
      </c>
      <c r="C32" s="637"/>
      <c r="D32" s="637"/>
      <c r="E32" s="637"/>
      <c r="F32" s="637"/>
      <c r="G32" s="656"/>
    </row>
    <row r="33" spans="1:7" ht="17.25" thickBot="1" x14ac:dyDescent="0.35">
      <c r="A33" s="657"/>
      <c r="B33" s="641" t="s">
        <v>592</v>
      </c>
      <c r="C33" s="642"/>
      <c r="D33" s="642"/>
      <c r="E33" s="642"/>
      <c r="F33" s="642"/>
      <c r="G33" s="658"/>
    </row>
    <row r="34" spans="1:7" ht="17.25" thickBot="1" x14ac:dyDescent="0.35">
      <c r="A34" s="645"/>
      <c r="B34" s="663" t="s">
        <v>594</v>
      </c>
      <c r="C34" s="647">
        <f>SUM(C27:C33)</f>
        <v>0</v>
      </c>
      <c r="D34" s="647">
        <f t="shared" ref="D34:F34" si="0">SUM(D27:D33)</f>
        <v>0</v>
      </c>
      <c r="E34" s="647">
        <f t="shared" si="0"/>
        <v>0</v>
      </c>
      <c r="F34" s="647">
        <f t="shared" si="0"/>
        <v>0</v>
      </c>
      <c r="G34" s="653">
        <f>SUM(C34:F34)</f>
        <v>0</v>
      </c>
    </row>
    <row r="35" spans="1:7" ht="17.25" thickBot="1" x14ac:dyDescent="0.35">
      <c r="A35" s="664"/>
      <c r="B35" s="665" t="s">
        <v>595</v>
      </c>
      <c r="C35" s="666">
        <f>SUM(C16-C34)</f>
        <v>1158872000</v>
      </c>
      <c r="D35" s="666">
        <f>SUM(D16-D34)</f>
        <v>1108872000</v>
      </c>
      <c r="E35" s="666">
        <f>SUM(E16-E34)</f>
        <v>1108872000</v>
      </c>
      <c r="F35" s="666">
        <f>SUM(F16-F34)</f>
        <v>1108872000</v>
      </c>
      <c r="G35" s="667">
        <f>SUM(G16-G34)</f>
        <v>4485488000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B1" sqref="B1"/>
    </sheetView>
  </sheetViews>
  <sheetFormatPr defaultRowHeight="15" x14ac:dyDescent="0.25"/>
  <cols>
    <col min="1" max="1" width="5.5703125" style="182" customWidth="1"/>
    <col min="2" max="2" width="68.5703125" style="182" customWidth="1"/>
    <col min="3" max="3" width="19.42578125" style="182" customWidth="1"/>
    <col min="4" max="4" width="14.28515625" customWidth="1"/>
    <col min="5" max="5" width="12.7109375" customWidth="1"/>
  </cols>
  <sheetData>
    <row r="1" spans="1:5" ht="15.75" x14ac:dyDescent="0.3">
      <c r="B1" s="183" t="s">
        <v>804</v>
      </c>
    </row>
    <row r="2" spans="1:5" s="63" customFormat="1" ht="14.25" x14ac:dyDescent="0.3">
      <c r="A2" s="183"/>
      <c r="B2" s="183" t="s">
        <v>754</v>
      </c>
      <c r="C2" s="183"/>
    </row>
    <row r="3" spans="1:5" s="63" customFormat="1" ht="14.25" x14ac:dyDescent="0.3">
      <c r="A3" s="183"/>
      <c r="C3" s="183"/>
    </row>
    <row r="4" spans="1:5" s="63" customFormat="1" ht="14.25" x14ac:dyDescent="0.3">
      <c r="A4" s="183"/>
      <c r="B4" s="183"/>
      <c r="C4" s="183"/>
    </row>
    <row r="5" spans="1:5" ht="17.25" customHeight="1" x14ac:dyDescent="0.25">
      <c r="A5" s="1898" t="s">
        <v>519</v>
      </c>
      <c r="B5" s="1898"/>
      <c r="C5" s="1898"/>
    </row>
    <row r="6" spans="1:5" ht="43.9" customHeight="1" thickBot="1" x14ac:dyDescent="0.35">
      <c r="A6" s="668"/>
      <c r="B6" s="668"/>
      <c r="C6" s="669" t="s">
        <v>515</v>
      </c>
    </row>
    <row r="7" spans="1:5" ht="30.75" thickBot="1" x14ac:dyDescent="0.3">
      <c r="A7" s="670" t="s">
        <v>516</v>
      </c>
      <c r="B7" s="671" t="s">
        <v>520</v>
      </c>
      <c r="C7" s="672" t="s">
        <v>606</v>
      </c>
      <c r="D7" s="672" t="s">
        <v>607</v>
      </c>
      <c r="E7" s="672" t="s">
        <v>684</v>
      </c>
    </row>
    <row r="8" spans="1:5" ht="15.75" thickBot="1" x14ac:dyDescent="0.3">
      <c r="A8" s="673">
        <v>1</v>
      </c>
      <c r="B8" s="674">
        <v>2</v>
      </c>
      <c r="C8" s="675">
        <v>3</v>
      </c>
      <c r="D8" s="675">
        <v>4</v>
      </c>
      <c r="E8" s="675">
        <v>5</v>
      </c>
    </row>
    <row r="9" spans="1:5" ht="15.75" x14ac:dyDescent="0.3">
      <c r="A9" s="676" t="s">
        <v>3</v>
      </c>
      <c r="B9" s="677" t="s">
        <v>521</v>
      </c>
      <c r="C9" s="678">
        <v>939085</v>
      </c>
      <c r="D9" s="678">
        <f>C9</f>
        <v>939085</v>
      </c>
      <c r="E9" s="678">
        <f>D9</f>
        <v>939085</v>
      </c>
    </row>
    <row r="10" spans="1:5" ht="30" x14ac:dyDescent="0.3">
      <c r="A10" s="679" t="s">
        <v>5</v>
      </c>
      <c r="B10" s="189" t="s">
        <v>522</v>
      </c>
      <c r="C10" s="680">
        <v>165950</v>
      </c>
      <c r="D10" s="680">
        <f t="shared" ref="D10:E14" si="0">C10</f>
        <v>165950</v>
      </c>
      <c r="E10" s="680">
        <f t="shared" si="0"/>
        <v>165950</v>
      </c>
    </row>
    <row r="11" spans="1:5" ht="15.75" x14ac:dyDescent="0.3">
      <c r="A11" s="679" t="s">
        <v>7</v>
      </c>
      <c r="B11" s="191" t="s">
        <v>523</v>
      </c>
      <c r="C11" s="680">
        <v>0</v>
      </c>
      <c r="D11" s="680">
        <f t="shared" si="0"/>
        <v>0</v>
      </c>
      <c r="E11" s="680">
        <f t="shared" si="0"/>
        <v>0</v>
      </c>
    </row>
    <row r="12" spans="1:5" ht="30" x14ac:dyDescent="0.3">
      <c r="A12" s="679" t="s">
        <v>9</v>
      </c>
      <c r="B12" s="191" t="s">
        <v>524</v>
      </c>
      <c r="C12" s="680">
        <v>50000</v>
      </c>
      <c r="D12" s="680"/>
      <c r="E12" s="680">
        <f t="shared" si="0"/>
        <v>0</v>
      </c>
    </row>
    <row r="13" spans="1:5" ht="15.75" x14ac:dyDescent="0.3">
      <c r="A13" s="679" t="s">
        <v>11</v>
      </c>
      <c r="B13" s="191" t="s">
        <v>525</v>
      </c>
      <c r="C13" s="680">
        <v>3837</v>
      </c>
      <c r="D13" s="680">
        <f t="shared" si="0"/>
        <v>3837</v>
      </c>
      <c r="E13" s="680">
        <f t="shared" si="0"/>
        <v>3837</v>
      </c>
    </row>
    <row r="14" spans="1:5" ht="16.5" thickBot="1" x14ac:dyDescent="0.35">
      <c r="A14" s="681" t="s">
        <v>92</v>
      </c>
      <c r="B14" s="192" t="s">
        <v>526</v>
      </c>
      <c r="C14" s="682">
        <v>0</v>
      </c>
      <c r="D14" s="682">
        <f t="shared" si="0"/>
        <v>0</v>
      </c>
      <c r="E14" s="682">
        <f t="shared" si="0"/>
        <v>0</v>
      </c>
    </row>
    <row r="15" spans="1:5" ht="16.5" thickBot="1" x14ac:dyDescent="0.35">
      <c r="A15" s="1899" t="s">
        <v>527</v>
      </c>
      <c r="B15" s="1899"/>
      <c r="C15" s="683">
        <f>SUM(C9:C14)</f>
        <v>1158872</v>
      </c>
      <c r="D15" s="684">
        <f>SUM(D9:D14)</f>
        <v>1108872</v>
      </c>
      <c r="E15" s="685">
        <f>SUM(E9:E14)</f>
        <v>1108872</v>
      </c>
    </row>
    <row r="16" spans="1:5" ht="15" customHeight="1" x14ac:dyDescent="0.25">
      <c r="A16" s="1900" t="s">
        <v>528</v>
      </c>
      <c r="B16" s="1900"/>
      <c r="C16" s="1900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Normal="100" workbookViewId="0">
      <selection activeCell="B1" sqref="B1"/>
    </sheetView>
  </sheetViews>
  <sheetFormatPr defaultRowHeight="15" x14ac:dyDescent="0.25"/>
  <cols>
    <col min="1" max="1" width="5.5703125" style="182" customWidth="1"/>
    <col min="2" max="2" width="66.5703125" style="182" customWidth="1"/>
    <col min="3" max="3" width="27" style="182" customWidth="1"/>
  </cols>
  <sheetData>
    <row r="1" spans="1:3" ht="15.75" x14ac:dyDescent="0.3">
      <c r="B1" s="183" t="s">
        <v>805</v>
      </c>
    </row>
    <row r="2" spans="1:3" ht="15.75" x14ac:dyDescent="0.3">
      <c r="B2" s="183" t="s">
        <v>749</v>
      </c>
    </row>
    <row r="4" spans="1:3" ht="17.25" customHeight="1" x14ac:dyDescent="0.25">
      <c r="A4" s="1901" t="s">
        <v>753</v>
      </c>
      <c r="B4" s="1901"/>
      <c r="C4" s="1901"/>
    </row>
    <row r="5" spans="1:3" ht="18" thickBot="1" x14ac:dyDescent="0.35">
      <c r="A5" s="184"/>
      <c r="B5" s="184"/>
      <c r="C5" s="583" t="s">
        <v>515</v>
      </c>
    </row>
    <row r="6" spans="1:3" ht="34.15" customHeight="1" thickBot="1" x14ac:dyDescent="0.3">
      <c r="A6" s="194" t="s">
        <v>516</v>
      </c>
      <c r="B6" s="195" t="s">
        <v>529</v>
      </c>
      <c r="C6" s="196" t="s">
        <v>530</v>
      </c>
    </row>
    <row r="7" spans="1:3" ht="15.75" thickBot="1" x14ac:dyDescent="0.3">
      <c r="A7" s="185">
        <v>1</v>
      </c>
      <c r="B7" s="186">
        <v>2</v>
      </c>
      <c r="C7" s="187">
        <v>3</v>
      </c>
    </row>
    <row r="8" spans="1:3" ht="15.75" x14ac:dyDescent="0.3">
      <c r="A8" s="197" t="s">
        <v>3</v>
      </c>
      <c r="B8" s="198"/>
      <c r="C8" s="199"/>
    </row>
    <row r="9" spans="1:3" ht="15.75" x14ac:dyDescent="0.3">
      <c r="A9" s="188" t="s">
        <v>5</v>
      </c>
      <c r="B9" s="200"/>
      <c r="C9" s="190"/>
    </row>
    <row r="10" spans="1:3" ht="16.5" thickBot="1" x14ac:dyDescent="0.35">
      <c r="A10" s="201" t="s">
        <v>7</v>
      </c>
      <c r="B10" s="202"/>
      <c r="C10" s="203"/>
    </row>
    <row r="11" spans="1:3" ht="29.25" thickBot="1" x14ac:dyDescent="0.35">
      <c r="A11" s="204" t="s">
        <v>9</v>
      </c>
      <c r="B11" s="205" t="s">
        <v>531</v>
      </c>
      <c r="C11" s="193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/>
  </sheetViews>
  <sheetFormatPr defaultRowHeight="13.5" x14ac:dyDescent="0.3"/>
  <cols>
    <col min="1" max="1" width="38.140625" style="551" customWidth="1"/>
    <col min="2" max="14" width="9.140625" style="551"/>
    <col min="15" max="15" width="9.140625" style="596"/>
    <col min="16" max="16" width="0" style="597" hidden="1" customWidth="1"/>
    <col min="17" max="17" width="9.140625" style="597"/>
    <col min="18" max="16384" width="9.140625" style="551"/>
  </cols>
  <sheetData>
    <row r="1" spans="1:18" ht="14.25" x14ac:dyDescent="0.3">
      <c r="A1" s="183" t="s">
        <v>806</v>
      </c>
    </row>
    <row r="2" spans="1:18" ht="14.25" x14ac:dyDescent="0.3">
      <c r="A2" s="183" t="s">
        <v>776</v>
      </c>
    </row>
    <row r="3" spans="1:18" ht="17.25" thickBot="1" x14ac:dyDescent="0.35">
      <c r="B3" s="1902" t="s">
        <v>750</v>
      </c>
      <c r="C3" s="1903"/>
      <c r="D3" s="1903"/>
      <c r="E3" s="1903"/>
      <c r="F3" s="1903"/>
      <c r="G3" s="1903"/>
      <c r="H3" s="1903"/>
      <c r="I3" s="1903"/>
      <c r="J3" s="1903"/>
      <c r="K3" s="1903"/>
      <c r="N3" s="551" t="s">
        <v>608</v>
      </c>
    </row>
    <row r="4" spans="1:18" s="552" customFormat="1" ht="14.25" thickBot="1" x14ac:dyDescent="0.3">
      <c r="A4" s="598"/>
      <c r="B4" s="599" t="s">
        <v>609</v>
      </c>
      <c r="C4" s="599" t="s">
        <v>610</v>
      </c>
      <c r="D4" s="599" t="s">
        <v>611</v>
      </c>
      <c r="E4" s="599" t="s">
        <v>612</v>
      </c>
      <c r="F4" s="599" t="s">
        <v>613</v>
      </c>
      <c r="G4" s="599" t="s">
        <v>614</v>
      </c>
      <c r="H4" s="599" t="s">
        <v>615</v>
      </c>
      <c r="I4" s="599" t="s">
        <v>616</v>
      </c>
      <c r="J4" s="599" t="s">
        <v>617</v>
      </c>
      <c r="K4" s="599" t="s">
        <v>618</v>
      </c>
      <c r="L4" s="599" t="s">
        <v>619</v>
      </c>
      <c r="M4" s="599" t="s">
        <v>620</v>
      </c>
      <c r="N4" s="600" t="s">
        <v>621</v>
      </c>
      <c r="O4" s="601"/>
      <c r="P4" s="602"/>
      <c r="Q4" s="602"/>
    </row>
    <row r="5" spans="1:18" x14ac:dyDescent="0.3">
      <c r="A5" s="603" t="s">
        <v>361</v>
      </c>
      <c r="B5" s="604">
        <v>97839</v>
      </c>
      <c r="C5" s="604">
        <v>97839</v>
      </c>
      <c r="D5" s="604">
        <v>97839</v>
      </c>
      <c r="E5" s="604">
        <v>97839</v>
      </c>
      <c r="F5" s="604">
        <v>97839</v>
      </c>
      <c r="G5" s="604">
        <v>97839</v>
      </c>
      <c r="H5" s="604">
        <v>97838</v>
      </c>
      <c r="I5" s="604">
        <v>97839</v>
      </c>
      <c r="J5" s="604">
        <v>183745</v>
      </c>
      <c r="K5" s="604">
        <v>97838</v>
      </c>
      <c r="L5" s="604">
        <v>97838</v>
      </c>
      <c r="M5" s="604">
        <v>177116</v>
      </c>
      <c r="N5" s="605">
        <f>SUM(B5:M5)</f>
        <v>1339248</v>
      </c>
      <c r="P5" s="606">
        <f>SUM('[1]1. Bevételek_kiadások_összesen'!C6)</f>
        <v>1174063</v>
      </c>
    </row>
    <row r="6" spans="1:18" ht="17.25" customHeight="1" x14ac:dyDescent="0.3">
      <c r="A6" s="607" t="s">
        <v>362</v>
      </c>
      <c r="B6" s="604">
        <v>3250</v>
      </c>
      <c r="C6" s="604">
        <v>3250</v>
      </c>
      <c r="D6" s="604">
        <v>3250</v>
      </c>
      <c r="E6" s="604">
        <v>3250</v>
      </c>
      <c r="F6" s="604">
        <v>3250</v>
      </c>
      <c r="G6" s="604">
        <v>3250</v>
      </c>
      <c r="H6" s="604">
        <v>31815</v>
      </c>
      <c r="I6" s="604">
        <v>3250</v>
      </c>
      <c r="J6" s="604">
        <v>44562</v>
      </c>
      <c r="K6" s="604">
        <v>3250</v>
      </c>
      <c r="L6" s="604">
        <v>3250</v>
      </c>
      <c r="M6" s="604">
        <v>102960</v>
      </c>
      <c r="N6" s="605">
        <f>SUM(B6:M6)</f>
        <v>208587</v>
      </c>
      <c r="P6" s="597">
        <f>SUM('[1]1. Bevételek_kiadások_összesen'!C12)</f>
        <v>39000</v>
      </c>
    </row>
    <row r="7" spans="1:18" ht="13.5" customHeight="1" x14ac:dyDescent="0.3">
      <c r="A7" s="609" t="s">
        <v>363</v>
      </c>
      <c r="B7" s="604">
        <v>78257</v>
      </c>
      <c r="C7" s="604">
        <v>78257</v>
      </c>
      <c r="D7" s="604">
        <v>78257</v>
      </c>
      <c r="E7" s="604">
        <v>78257</v>
      </c>
      <c r="F7" s="604">
        <v>78257</v>
      </c>
      <c r="G7" s="604">
        <v>68257</v>
      </c>
      <c r="H7" s="604">
        <v>68257</v>
      </c>
      <c r="I7" s="604">
        <v>68257</v>
      </c>
      <c r="J7" s="604">
        <v>13945</v>
      </c>
      <c r="K7" s="604">
        <v>68257</v>
      </c>
      <c r="L7" s="604">
        <v>68257</v>
      </c>
      <c r="M7" s="604">
        <v>221526</v>
      </c>
      <c r="N7" s="605">
        <f>SUM(B7:M7)</f>
        <v>968041</v>
      </c>
      <c r="P7" s="597">
        <f>SUM('[1]1. Bevételek_kiadások_összesen'!C26)</f>
        <v>939085</v>
      </c>
    </row>
    <row r="8" spans="1:18" ht="13.5" customHeight="1" x14ac:dyDescent="0.3">
      <c r="A8" s="610" t="s">
        <v>364</v>
      </c>
      <c r="B8" s="604">
        <v>24430</v>
      </c>
      <c r="C8" s="604">
        <v>24430</v>
      </c>
      <c r="D8" s="604">
        <v>24430</v>
      </c>
      <c r="E8" s="604">
        <v>24430</v>
      </c>
      <c r="F8" s="604">
        <v>24430</v>
      </c>
      <c r="G8" s="604">
        <v>20430</v>
      </c>
      <c r="H8" s="604">
        <v>20430</v>
      </c>
      <c r="I8" s="604">
        <v>20430</v>
      </c>
      <c r="J8" s="604">
        <v>25938</v>
      </c>
      <c r="K8" s="604">
        <v>20430</v>
      </c>
      <c r="L8" s="604">
        <v>20430</v>
      </c>
      <c r="M8" s="604">
        <v>23255</v>
      </c>
      <c r="N8" s="605">
        <f t="shared" ref="N8:N14" si="0">SUM(B8:M8)</f>
        <v>273493</v>
      </c>
      <c r="P8" s="597">
        <f>SUM('[1]1. Bevételek_kiadások_összesen'!C34)</f>
        <v>293158</v>
      </c>
    </row>
    <row r="9" spans="1:18" ht="13.5" customHeight="1" x14ac:dyDescent="0.3">
      <c r="A9" s="610" t="s">
        <v>786</v>
      </c>
      <c r="B9" s="604"/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>
        <v>700000</v>
      </c>
      <c r="N9" s="605">
        <f t="shared" si="0"/>
        <v>700000</v>
      </c>
    </row>
    <row r="10" spans="1:18" ht="13.5" customHeight="1" x14ac:dyDescent="0.3">
      <c r="A10" s="607" t="s">
        <v>365</v>
      </c>
      <c r="B10" s="604"/>
      <c r="C10" s="608"/>
      <c r="D10" s="608"/>
      <c r="E10" s="608"/>
      <c r="F10" s="608"/>
      <c r="G10" s="608">
        <v>1400</v>
      </c>
      <c r="H10" s="608"/>
      <c r="I10" s="608"/>
      <c r="J10" s="608">
        <v>23966</v>
      </c>
      <c r="K10" s="608"/>
      <c r="L10" s="608"/>
      <c r="M10" s="608">
        <v>1500</v>
      </c>
      <c r="N10" s="605">
        <f t="shared" si="0"/>
        <v>26866</v>
      </c>
      <c r="P10" s="597">
        <f>SUM('[1]1. Bevételek_kiadások_összesen'!C51)</f>
        <v>0</v>
      </c>
    </row>
    <row r="11" spans="1:18" ht="13.5" customHeight="1" x14ac:dyDescent="0.3">
      <c r="A11" s="607" t="s">
        <v>153</v>
      </c>
      <c r="B11" s="604"/>
      <c r="C11" s="608"/>
      <c r="D11" s="608"/>
      <c r="E11" s="608"/>
      <c r="F11" s="608"/>
      <c r="G11" s="608"/>
      <c r="H11" s="608">
        <v>47683</v>
      </c>
      <c r="I11" s="608"/>
      <c r="J11" s="608"/>
      <c r="K11" s="608"/>
      <c r="L11" s="608"/>
      <c r="M11" s="608"/>
      <c r="N11" s="605">
        <f t="shared" si="0"/>
        <v>47683</v>
      </c>
      <c r="P11" s="597">
        <f>SUM('[1]1. Bevételek_kiadások_összesen'!C19)</f>
        <v>0</v>
      </c>
    </row>
    <row r="12" spans="1:18" ht="13.5" customHeight="1" x14ac:dyDescent="0.3">
      <c r="A12" s="607" t="s">
        <v>367</v>
      </c>
      <c r="B12" s="604">
        <v>4166</v>
      </c>
      <c r="C12" s="604">
        <v>4166</v>
      </c>
      <c r="D12" s="604">
        <v>4166</v>
      </c>
      <c r="E12" s="604">
        <v>4166</v>
      </c>
      <c r="F12" s="604">
        <v>4166</v>
      </c>
      <c r="G12" s="604">
        <v>4166</v>
      </c>
      <c r="H12" s="604">
        <v>4166</v>
      </c>
      <c r="I12" s="604">
        <v>4166</v>
      </c>
      <c r="J12" s="604">
        <v>24568</v>
      </c>
      <c r="K12" s="604">
        <v>4168</v>
      </c>
      <c r="L12" s="604">
        <v>4168</v>
      </c>
      <c r="M12" s="604">
        <v>-58779</v>
      </c>
      <c r="N12" s="605">
        <f t="shared" si="0"/>
        <v>7453</v>
      </c>
      <c r="P12" s="597">
        <f>SUM('[1]1. Bevételek_kiadások_összesen'!C45)</f>
        <v>50000</v>
      </c>
    </row>
    <row r="13" spans="1:18" ht="13.5" customHeight="1" x14ac:dyDescent="0.3">
      <c r="A13" s="607" t="s">
        <v>751</v>
      </c>
      <c r="B13" s="604">
        <v>276920</v>
      </c>
      <c r="C13" s="604">
        <v>276920</v>
      </c>
      <c r="D13" s="604">
        <v>276920</v>
      </c>
      <c r="E13" s="604">
        <v>276920</v>
      </c>
      <c r="F13" s="604">
        <v>276920</v>
      </c>
      <c r="G13" s="604">
        <v>276920</v>
      </c>
      <c r="H13" s="604">
        <v>276920</v>
      </c>
      <c r="I13" s="604">
        <v>276920</v>
      </c>
      <c r="J13" s="604">
        <v>276920</v>
      </c>
      <c r="K13" s="604">
        <v>276920</v>
      </c>
      <c r="L13" s="604">
        <v>276920</v>
      </c>
      <c r="M13" s="604">
        <v>276920</v>
      </c>
      <c r="N13" s="605">
        <f t="shared" si="0"/>
        <v>3323040</v>
      </c>
      <c r="P13" s="597">
        <f>SUM('[1]1. Bevételek_kiadások_összesen'!C56)</f>
        <v>0</v>
      </c>
    </row>
    <row r="14" spans="1:18" ht="13.5" customHeight="1" x14ac:dyDescent="0.3">
      <c r="A14" s="607" t="s">
        <v>371</v>
      </c>
      <c r="B14" s="604">
        <v>135052</v>
      </c>
      <c r="C14" s="604">
        <v>135052</v>
      </c>
      <c r="D14" s="604">
        <v>135052</v>
      </c>
      <c r="E14" s="604">
        <v>135052</v>
      </c>
      <c r="F14" s="604">
        <v>409641</v>
      </c>
      <c r="G14" s="604">
        <v>135052</v>
      </c>
      <c r="H14" s="604">
        <v>135052</v>
      </c>
      <c r="I14" s="604">
        <v>135052</v>
      </c>
      <c r="J14" s="604">
        <v>135052</v>
      </c>
      <c r="K14" s="604">
        <v>135052</v>
      </c>
      <c r="L14" s="604">
        <v>135050</v>
      </c>
      <c r="M14" s="604">
        <v>135050</v>
      </c>
      <c r="N14" s="605">
        <f t="shared" si="0"/>
        <v>1895209</v>
      </c>
      <c r="P14" s="597">
        <f>SUM('[1]1. Bevételek_kiadások_összesen'!C71)</f>
        <v>1620620</v>
      </c>
      <c r="R14" s="798"/>
    </row>
    <row r="15" spans="1:18" ht="14.25" thickBot="1" x14ac:dyDescent="0.35">
      <c r="A15" s="611" t="s">
        <v>372</v>
      </c>
      <c r="B15" s="604">
        <v>92738</v>
      </c>
      <c r="C15" s="604">
        <v>92738</v>
      </c>
      <c r="D15" s="604">
        <v>92738</v>
      </c>
      <c r="E15" s="604">
        <v>92738</v>
      </c>
      <c r="F15" s="604">
        <v>92738</v>
      </c>
      <c r="G15" s="604">
        <v>92738</v>
      </c>
      <c r="H15" s="604">
        <v>92738</v>
      </c>
      <c r="I15" s="604">
        <v>92738</v>
      </c>
      <c r="J15" s="604">
        <v>98307</v>
      </c>
      <c r="K15" s="604">
        <v>92738</v>
      </c>
      <c r="L15" s="604">
        <v>92738</v>
      </c>
      <c r="M15" s="604">
        <v>116481</v>
      </c>
      <c r="N15" s="605">
        <f>SUM(B15+C15+D15+E15+F15+G15+H15+I15+J15+K15+L15+M15)</f>
        <v>1142168</v>
      </c>
      <c r="P15" s="597">
        <f>SUM('[1]1. Bevételek_kiadások_összesen'!C74)</f>
        <v>1119725</v>
      </c>
    </row>
    <row r="16" spans="1:18" ht="13.5" customHeight="1" thickBot="1" x14ac:dyDescent="0.35">
      <c r="A16" s="613" t="s">
        <v>622</v>
      </c>
      <c r="B16" s="614">
        <f>SUM(B5:B15)</f>
        <v>712652</v>
      </c>
      <c r="C16" s="614">
        <f t="shared" ref="C16:N16" si="1">SUM(C5:C15)</f>
        <v>712652</v>
      </c>
      <c r="D16" s="614">
        <f t="shared" si="1"/>
        <v>712652</v>
      </c>
      <c r="E16" s="614">
        <f t="shared" si="1"/>
        <v>712652</v>
      </c>
      <c r="F16" s="614">
        <f t="shared" si="1"/>
        <v>987241</v>
      </c>
      <c r="G16" s="614">
        <f t="shared" si="1"/>
        <v>700052</v>
      </c>
      <c r="H16" s="614">
        <f t="shared" si="1"/>
        <v>774899</v>
      </c>
      <c r="I16" s="614">
        <f t="shared" si="1"/>
        <v>698652</v>
      </c>
      <c r="J16" s="614">
        <f t="shared" si="1"/>
        <v>827003</v>
      </c>
      <c r="K16" s="614">
        <f t="shared" si="1"/>
        <v>698653</v>
      </c>
      <c r="L16" s="614">
        <f t="shared" si="1"/>
        <v>698651</v>
      </c>
      <c r="M16" s="614">
        <f t="shared" si="1"/>
        <v>1696029</v>
      </c>
      <c r="N16" s="614">
        <f t="shared" si="1"/>
        <v>9931788</v>
      </c>
      <c r="P16" s="606">
        <f>SUM(P5:P15)</f>
        <v>5235651</v>
      </c>
    </row>
    <row r="17" spans="1:16" ht="14.25" thickBot="1" x14ac:dyDescent="0.35">
      <c r="A17" s="615"/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</row>
    <row r="18" spans="1:16" ht="15" customHeight="1" x14ac:dyDescent="0.3">
      <c r="A18" s="617" t="s">
        <v>443</v>
      </c>
      <c r="B18" s="618">
        <v>79977</v>
      </c>
      <c r="C18" s="618">
        <v>79977</v>
      </c>
      <c r="D18" s="618">
        <v>79977</v>
      </c>
      <c r="E18" s="618">
        <v>79977</v>
      </c>
      <c r="F18" s="618">
        <v>79977</v>
      </c>
      <c r="G18" s="618">
        <v>152689</v>
      </c>
      <c r="H18" s="618">
        <v>79977</v>
      </c>
      <c r="I18" s="618">
        <v>92404</v>
      </c>
      <c r="J18" s="618">
        <v>79977</v>
      </c>
      <c r="K18" s="618">
        <v>79977</v>
      </c>
      <c r="L18" s="618">
        <v>79978</v>
      </c>
      <c r="M18" s="618">
        <v>113982</v>
      </c>
      <c r="N18" s="619">
        <f>SUM(B18:M18)</f>
        <v>1078869</v>
      </c>
      <c r="O18" s="797"/>
      <c r="P18" s="606"/>
    </row>
    <row r="19" spans="1:16" ht="22.5" customHeight="1" x14ac:dyDescent="0.3">
      <c r="A19" s="620" t="s">
        <v>623</v>
      </c>
      <c r="B19" s="608">
        <v>15238</v>
      </c>
      <c r="C19" s="608">
        <v>15238</v>
      </c>
      <c r="D19" s="608">
        <v>15238</v>
      </c>
      <c r="E19" s="608">
        <v>15238</v>
      </c>
      <c r="F19" s="608">
        <v>15238</v>
      </c>
      <c r="G19" s="608">
        <v>17987</v>
      </c>
      <c r="H19" s="608">
        <v>15238</v>
      </c>
      <c r="I19" s="608">
        <v>17127</v>
      </c>
      <c r="J19" s="608">
        <v>15238</v>
      </c>
      <c r="K19" s="608">
        <v>15239</v>
      </c>
      <c r="L19" s="608">
        <v>15239</v>
      </c>
      <c r="M19" s="608">
        <v>20538</v>
      </c>
      <c r="N19" s="621">
        <f t="shared" ref="N19:N29" si="2">SUM(B19:M19)</f>
        <v>192796</v>
      </c>
      <c r="O19" s="797"/>
      <c r="P19" s="606"/>
    </row>
    <row r="20" spans="1:16" ht="21.75" customHeight="1" x14ac:dyDescent="0.3">
      <c r="A20" s="620" t="s">
        <v>445</v>
      </c>
      <c r="B20" s="608">
        <v>83156</v>
      </c>
      <c r="C20" s="608">
        <v>83156</v>
      </c>
      <c r="D20" s="608">
        <v>83156</v>
      </c>
      <c r="E20" s="608">
        <v>83156</v>
      </c>
      <c r="F20" s="608">
        <v>83156</v>
      </c>
      <c r="G20" s="608">
        <v>93456</v>
      </c>
      <c r="H20" s="608">
        <v>83156</v>
      </c>
      <c r="I20" s="608">
        <v>166622</v>
      </c>
      <c r="J20" s="608">
        <v>83156</v>
      </c>
      <c r="K20" s="608">
        <v>83157</v>
      </c>
      <c r="L20" s="608">
        <v>83157</v>
      </c>
      <c r="M20" s="608">
        <v>125686</v>
      </c>
      <c r="N20" s="621">
        <f t="shared" si="2"/>
        <v>1134170</v>
      </c>
      <c r="O20" s="797"/>
      <c r="P20" s="606"/>
    </row>
    <row r="21" spans="1:16" ht="13.5" customHeight="1" x14ac:dyDescent="0.3">
      <c r="A21" s="620" t="s">
        <v>185</v>
      </c>
      <c r="B21" s="608">
        <v>3042</v>
      </c>
      <c r="C21" s="608">
        <v>3042</v>
      </c>
      <c r="D21" s="608">
        <v>3042</v>
      </c>
      <c r="E21" s="608">
        <v>3042</v>
      </c>
      <c r="F21" s="608">
        <v>3042</v>
      </c>
      <c r="G21" s="608">
        <v>3042</v>
      </c>
      <c r="H21" s="608">
        <v>2570</v>
      </c>
      <c r="I21" s="608">
        <v>3042</v>
      </c>
      <c r="J21" s="608">
        <v>3041</v>
      </c>
      <c r="K21" s="608">
        <v>3041</v>
      </c>
      <c r="L21" s="608">
        <v>3041</v>
      </c>
      <c r="M21" s="608">
        <v>5624</v>
      </c>
      <c r="N21" s="621">
        <f t="shared" si="2"/>
        <v>38611</v>
      </c>
      <c r="O21" s="797"/>
      <c r="P21" s="606"/>
    </row>
    <row r="22" spans="1:16" ht="13.5" customHeight="1" x14ac:dyDescent="0.3">
      <c r="A22" s="620" t="s">
        <v>624</v>
      </c>
      <c r="B22" s="608">
        <v>25625</v>
      </c>
      <c r="C22" s="608">
        <v>25625</v>
      </c>
      <c r="D22" s="608">
        <v>25625</v>
      </c>
      <c r="E22" s="608">
        <v>25625</v>
      </c>
      <c r="F22" s="608">
        <v>25625</v>
      </c>
      <c r="G22" s="608">
        <v>43110</v>
      </c>
      <c r="H22" s="608">
        <v>25624</v>
      </c>
      <c r="I22" s="608">
        <v>25624</v>
      </c>
      <c r="J22" s="608">
        <v>25624</v>
      </c>
      <c r="K22" s="608">
        <v>25624</v>
      </c>
      <c r="L22" s="608">
        <v>25624</v>
      </c>
      <c r="M22" s="608">
        <v>41203</v>
      </c>
      <c r="N22" s="621">
        <f t="shared" si="2"/>
        <v>340558</v>
      </c>
      <c r="P22" s="606"/>
    </row>
    <row r="23" spans="1:16" ht="13.5" customHeight="1" x14ac:dyDescent="0.3">
      <c r="A23" s="620" t="s">
        <v>625</v>
      </c>
      <c r="B23" s="608">
        <v>30397</v>
      </c>
      <c r="C23" s="608">
        <v>30397</v>
      </c>
      <c r="D23" s="608">
        <v>30397</v>
      </c>
      <c r="E23" s="608">
        <v>30397</v>
      </c>
      <c r="F23" s="608">
        <v>30397</v>
      </c>
      <c r="G23" s="608">
        <v>4958</v>
      </c>
      <c r="H23" s="608">
        <v>20481</v>
      </c>
      <c r="I23" s="608">
        <v>35397</v>
      </c>
      <c r="J23" s="608">
        <v>30397</v>
      </c>
      <c r="K23" s="608">
        <v>30397</v>
      </c>
      <c r="L23" s="608">
        <v>30397</v>
      </c>
      <c r="M23" s="608">
        <v>37793</v>
      </c>
      <c r="N23" s="621">
        <f t="shared" si="2"/>
        <v>341805</v>
      </c>
      <c r="P23" s="606"/>
    </row>
    <row r="24" spans="1:16" ht="13.5" customHeight="1" x14ac:dyDescent="0.3">
      <c r="A24" s="620" t="s">
        <v>209</v>
      </c>
      <c r="B24" s="608">
        <v>360392</v>
      </c>
      <c r="C24" s="608">
        <v>360392</v>
      </c>
      <c r="D24" s="608">
        <v>360392</v>
      </c>
      <c r="E24" s="608">
        <v>360392</v>
      </c>
      <c r="F24" s="608">
        <v>360392</v>
      </c>
      <c r="G24" s="608">
        <v>364362</v>
      </c>
      <c r="H24" s="608">
        <v>360392</v>
      </c>
      <c r="I24" s="608">
        <v>360391</v>
      </c>
      <c r="J24" s="608">
        <v>360391</v>
      </c>
      <c r="K24" s="608">
        <v>360391</v>
      </c>
      <c r="L24" s="608">
        <v>360391</v>
      </c>
      <c r="M24" s="608">
        <v>1343364</v>
      </c>
      <c r="N24" s="621">
        <f t="shared" si="2"/>
        <v>5311642</v>
      </c>
      <c r="O24" s="797"/>
      <c r="P24" s="606"/>
    </row>
    <row r="25" spans="1:16" ht="13.5" customHeight="1" x14ac:dyDescent="0.3">
      <c r="A25" s="620" t="s">
        <v>211</v>
      </c>
      <c r="B25" s="608">
        <v>1313</v>
      </c>
      <c r="C25" s="608">
        <v>1313</v>
      </c>
      <c r="D25" s="608">
        <v>1313</v>
      </c>
      <c r="E25" s="608">
        <v>1313</v>
      </c>
      <c r="F25" s="608">
        <v>1313</v>
      </c>
      <c r="G25" s="608">
        <v>10063</v>
      </c>
      <c r="H25" s="608">
        <v>1312</v>
      </c>
      <c r="I25" s="608">
        <v>1312</v>
      </c>
      <c r="J25" s="608">
        <v>1312</v>
      </c>
      <c r="K25" s="608">
        <v>1312</v>
      </c>
      <c r="L25" s="608">
        <v>1312</v>
      </c>
      <c r="M25" s="608">
        <v>90535</v>
      </c>
      <c r="N25" s="621">
        <f t="shared" si="2"/>
        <v>113723</v>
      </c>
      <c r="O25" s="797"/>
      <c r="P25" s="606"/>
    </row>
    <row r="26" spans="1:16" ht="13.5" customHeight="1" x14ac:dyDescent="0.3">
      <c r="A26" s="620" t="s">
        <v>752</v>
      </c>
      <c r="B26" s="608"/>
      <c r="C26" s="608"/>
      <c r="D26" s="608"/>
      <c r="E26" s="608"/>
      <c r="F26" s="608"/>
      <c r="G26" s="608">
        <v>0</v>
      </c>
      <c r="H26" s="608"/>
      <c r="I26" s="608"/>
      <c r="J26" s="608"/>
      <c r="K26" s="608"/>
      <c r="L26" s="608"/>
      <c r="M26" s="608"/>
      <c r="N26" s="621">
        <f t="shared" si="2"/>
        <v>0</v>
      </c>
      <c r="P26" s="606"/>
    </row>
    <row r="27" spans="1:16" ht="13.5" customHeight="1" x14ac:dyDescent="0.3">
      <c r="A27" s="607" t="s">
        <v>153</v>
      </c>
      <c r="B27" s="608"/>
      <c r="C27" s="608"/>
      <c r="D27" s="608"/>
      <c r="E27" s="608"/>
      <c r="F27" s="608"/>
      <c r="G27" s="608">
        <v>47683</v>
      </c>
      <c r="H27" s="608"/>
      <c r="I27" s="608"/>
      <c r="J27" s="608"/>
      <c r="K27" s="608"/>
      <c r="L27" s="608"/>
      <c r="M27" s="608"/>
      <c r="N27" s="621">
        <f t="shared" si="2"/>
        <v>47683</v>
      </c>
    </row>
    <row r="28" spans="1:16" ht="13.5" customHeight="1" x14ac:dyDescent="0.3">
      <c r="A28" s="622" t="s">
        <v>626</v>
      </c>
      <c r="B28" s="612">
        <v>20774</v>
      </c>
      <c r="C28" s="612">
        <v>20775</v>
      </c>
      <c r="D28" s="612">
        <v>20775</v>
      </c>
      <c r="E28" s="612">
        <v>20775</v>
      </c>
      <c r="F28" s="612">
        <v>20775</v>
      </c>
      <c r="G28" s="612">
        <v>153629</v>
      </c>
      <c r="H28" s="612">
        <v>20775</v>
      </c>
      <c r="I28" s="612">
        <v>20775</v>
      </c>
      <c r="J28" s="612">
        <v>20775</v>
      </c>
      <c r="K28" s="612">
        <v>20775</v>
      </c>
      <c r="L28" s="612">
        <v>20775</v>
      </c>
      <c r="M28" s="612">
        <v>-171615</v>
      </c>
      <c r="N28" s="605">
        <f t="shared" si="2"/>
        <v>189763</v>
      </c>
    </row>
    <row r="29" spans="1:16" ht="13.5" customHeight="1" thickBot="1" x14ac:dyDescent="0.35">
      <c r="A29" s="622" t="s">
        <v>293</v>
      </c>
      <c r="B29" s="612">
        <v>93310</v>
      </c>
      <c r="C29" s="612">
        <v>93310</v>
      </c>
      <c r="D29" s="612">
        <v>93310</v>
      </c>
      <c r="E29" s="612">
        <v>93310</v>
      </c>
      <c r="F29" s="612">
        <v>93310</v>
      </c>
      <c r="G29" s="612">
        <v>93310</v>
      </c>
      <c r="H29" s="612">
        <v>86435</v>
      </c>
      <c r="I29" s="612">
        <v>98880</v>
      </c>
      <c r="J29" s="612">
        <v>93311</v>
      </c>
      <c r="K29" s="612">
        <v>93311</v>
      </c>
      <c r="L29" s="612">
        <v>93311</v>
      </c>
      <c r="M29" s="612">
        <v>117060</v>
      </c>
      <c r="N29" s="605">
        <f t="shared" si="2"/>
        <v>1142168</v>
      </c>
      <c r="P29" s="606"/>
    </row>
    <row r="30" spans="1:16" ht="13.5" customHeight="1" thickBot="1" x14ac:dyDescent="0.35">
      <c r="A30" s="623" t="s">
        <v>627</v>
      </c>
      <c r="B30" s="614">
        <f>SUM(B18:B29)</f>
        <v>713224</v>
      </c>
      <c r="C30" s="614">
        <f t="shared" ref="C30:N30" si="3">SUM(C18:C29)</f>
        <v>713225</v>
      </c>
      <c r="D30" s="614">
        <f t="shared" si="3"/>
        <v>713225</v>
      </c>
      <c r="E30" s="614">
        <f t="shared" si="3"/>
        <v>713225</v>
      </c>
      <c r="F30" s="614">
        <f t="shared" si="3"/>
        <v>713225</v>
      </c>
      <c r="G30" s="614">
        <f t="shared" si="3"/>
        <v>984289</v>
      </c>
      <c r="H30" s="614">
        <f t="shared" si="3"/>
        <v>695960</v>
      </c>
      <c r="I30" s="614">
        <f t="shared" si="3"/>
        <v>821574</v>
      </c>
      <c r="J30" s="614">
        <f t="shared" si="3"/>
        <v>713222</v>
      </c>
      <c r="K30" s="614">
        <f t="shared" si="3"/>
        <v>713224</v>
      </c>
      <c r="L30" s="614">
        <f t="shared" si="3"/>
        <v>713225</v>
      </c>
      <c r="M30" s="614">
        <f t="shared" si="3"/>
        <v>1724170</v>
      </c>
      <c r="N30" s="624">
        <f t="shared" si="3"/>
        <v>9931788</v>
      </c>
      <c r="O30" s="797"/>
      <c r="P30" s="606"/>
    </row>
    <row r="31" spans="1:16" ht="13.5" customHeight="1" x14ac:dyDescent="0.3"/>
    <row r="34" ht="13.5" customHeight="1" x14ac:dyDescent="0.3"/>
  </sheetData>
  <mergeCells count="1">
    <mergeCell ref="B3:K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2020-12-17T14:21:52Z</cp:lastPrinted>
  <dcterms:created xsi:type="dcterms:W3CDTF">2016-05-13T06:36:32Z</dcterms:created>
  <dcterms:modified xsi:type="dcterms:W3CDTF">2020-12-17T14:26:44Z</dcterms:modified>
</cp:coreProperties>
</file>